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Pol'!$A$1:$U$197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48" i="1"/>
  <c r="I47" i="1"/>
  <c r="G39" i="1"/>
  <c r="F39" i="1"/>
  <c r="G187" i="12"/>
  <c r="AC187" i="12"/>
  <c r="AD187" i="12"/>
  <c r="G9" i="12"/>
  <c r="I9" i="12"/>
  <c r="K9" i="12"/>
  <c r="O9" i="12"/>
  <c r="Q9" i="12"/>
  <c r="U9" i="12"/>
  <c r="G10" i="12"/>
  <c r="I10" i="12"/>
  <c r="I8" i="12" s="1"/>
  <c r="K10" i="12"/>
  <c r="M10" i="12"/>
  <c r="O10" i="12"/>
  <c r="Q10" i="12"/>
  <c r="Q8" i="12" s="1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4" i="12"/>
  <c r="I24" i="12"/>
  <c r="K24" i="12"/>
  <c r="M24" i="12"/>
  <c r="O24" i="12"/>
  <c r="Q24" i="12"/>
  <c r="U24" i="12"/>
  <c r="G25" i="12"/>
  <c r="M25" i="12" s="1"/>
  <c r="I25" i="12"/>
  <c r="K25" i="12"/>
  <c r="K23" i="12" s="1"/>
  <c r="O25" i="12"/>
  <c r="O23" i="12" s="1"/>
  <c r="Q25" i="12"/>
  <c r="U25" i="12"/>
  <c r="U23" i="12" s="1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9" i="12"/>
  <c r="I49" i="12"/>
  <c r="K49" i="12"/>
  <c r="O49" i="12"/>
  <c r="Q49" i="12"/>
  <c r="U49" i="12"/>
  <c r="G50" i="12"/>
  <c r="I50" i="12"/>
  <c r="I48" i="12" s="1"/>
  <c r="K50" i="12"/>
  <c r="M50" i="12"/>
  <c r="O50" i="12"/>
  <c r="Q50" i="12"/>
  <c r="Q48" i="12" s="1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7" i="12"/>
  <c r="I67" i="12"/>
  <c r="K67" i="12"/>
  <c r="O67" i="12"/>
  <c r="Q67" i="12"/>
  <c r="U67" i="12"/>
  <c r="G68" i="12"/>
  <c r="I68" i="12"/>
  <c r="I66" i="12" s="1"/>
  <c r="K68" i="12"/>
  <c r="M68" i="12"/>
  <c r="O68" i="12"/>
  <c r="Q68" i="12"/>
  <c r="Q66" i="12" s="1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I78" i="12"/>
  <c r="K78" i="12"/>
  <c r="M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5" i="12"/>
  <c r="I85" i="12"/>
  <c r="K85" i="12"/>
  <c r="O85" i="12"/>
  <c r="Q85" i="12"/>
  <c r="U85" i="12"/>
  <c r="G86" i="12"/>
  <c r="I86" i="12"/>
  <c r="I84" i="12" s="1"/>
  <c r="K86" i="12"/>
  <c r="M86" i="12"/>
  <c r="O86" i="12"/>
  <c r="Q86" i="12"/>
  <c r="Q84" i="12" s="1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2" i="12"/>
  <c r="I92" i="12"/>
  <c r="K92" i="12"/>
  <c r="M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I98" i="12"/>
  <c r="K98" i="12"/>
  <c r="M98" i="12"/>
  <c r="O98" i="12"/>
  <c r="Q98" i="12"/>
  <c r="U98" i="12"/>
  <c r="G99" i="12"/>
  <c r="M99" i="12" s="1"/>
  <c r="I99" i="12"/>
  <c r="K99" i="12"/>
  <c r="O99" i="12"/>
  <c r="Q99" i="12"/>
  <c r="U99" i="12"/>
  <c r="G100" i="12"/>
  <c r="I100" i="12"/>
  <c r="K100" i="12"/>
  <c r="M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I102" i="12"/>
  <c r="K102" i="12"/>
  <c r="M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6" i="12"/>
  <c r="I116" i="12"/>
  <c r="K116" i="12"/>
  <c r="M116" i="12"/>
  <c r="O116" i="12"/>
  <c r="Q116" i="12"/>
  <c r="U116" i="12"/>
  <c r="G117" i="12"/>
  <c r="M117" i="12" s="1"/>
  <c r="I117" i="12"/>
  <c r="K117" i="12"/>
  <c r="K115" i="12" s="1"/>
  <c r="O117" i="12"/>
  <c r="O115" i="12" s="1"/>
  <c r="Q117" i="12"/>
  <c r="U117" i="12"/>
  <c r="U115" i="12" s="1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K120" i="12"/>
  <c r="M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I122" i="12"/>
  <c r="K122" i="12"/>
  <c r="M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I124" i="12"/>
  <c r="K124" i="12"/>
  <c r="M124" i="12"/>
  <c r="O124" i="12"/>
  <c r="Q124" i="12"/>
  <c r="U124" i="12"/>
  <c r="G125" i="12"/>
  <c r="M125" i="12" s="1"/>
  <c r="I125" i="12"/>
  <c r="K125" i="12"/>
  <c r="O125" i="12"/>
  <c r="Q125" i="12"/>
  <c r="U125" i="12"/>
  <c r="G127" i="12"/>
  <c r="I127" i="12"/>
  <c r="K127" i="12"/>
  <c r="O127" i="12"/>
  <c r="Q127" i="12"/>
  <c r="U127" i="12"/>
  <c r="G128" i="12"/>
  <c r="I128" i="12"/>
  <c r="I126" i="12" s="1"/>
  <c r="K128" i="12"/>
  <c r="M128" i="12"/>
  <c r="O128" i="12"/>
  <c r="Q128" i="12"/>
  <c r="Q126" i="12" s="1"/>
  <c r="U128" i="12"/>
  <c r="G129" i="12"/>
  <c r="M129" i="12" s="1"/>
  <c r="I129" i="12"/>
  <c r="K129" i="12"/>
  <c r="O129" i="12"/>
  <c r="Q129" i="12"/>
  <c r="U129" i="12"/>
  <c r="G130" i="12"/>
  <c r="I130" i="12"/>
  <c r="K130" i="12"/>
  <c r="M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I132" i="12"/>
  <c r="K132" i="12"/>
  <c r="M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I134" i="12"/>
  <c r="K134" i="12"/>
  <c r="M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I136" i="12"/>
  <c r="K136" i="12"/>
  <c r="M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I138" i="12"/>
  <c r="K138" i="12"/>
  <c r="M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I140" i="12"/>
  <c r="K140" i="12"/>
  <c r="M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I144" i="12"/>
  <c r="K144" i="12"/>
  <c r="M144" i="12"/>
  <c r="O144" i="12"/>
  <c r="Q144" i="12"/>
  <c r="U144" i="12"/>
  <c r="G146" i="12"/>
  <c r="I146" i="12"/>
  <c r="I145" i="12" s="1"/>
  <c r="K146" i="12"/>
  <c r="M146" i="12"/>
  <c r="O146" i="12"/>
  <c r="Q146" i="12"/>
  <c r="Q145" i="12" s="1"/>
  <c r="U146" i="12"/>
  <c r="G147" i="12"/>
  <c r="M147" i="12" s="1"/>
  <c r="I147" i="12"/>
  <c r="K147" i="12"/>
  <c r="K145" i="12" s="1"/>
  <c r="O147" i="12"/>
  <c r="O145" i="12" s="1"/>
  <c r="Q147" i="12"/>
  <c r="U147" i="12"/>
  <c r="U145" i="12" s="1"/>
  <c r="G148" i="12"/>
  <c r="I148" i="12"/>
  <c r="K148" i="12"/>
  <c r="M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I152" i="12"/>
  <c r="K152" i="12"/>
  <c r="M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I154" i="12"/>
  <c r="K154" i="12"/>
  <c r="M154" i="12"/>
  <c r="O154" i="12"/>
  <c r="Q154" i="12"/>
  <c r="U154" i="12"/>
  <c r="G155" i="12"/>
  <c r="M155" i="12" s="1"/>
  <c r="I155" i="12"/>
  <c r="K155" i="12"/>
  <c r="O155" i="12"/>
  <c r="Q155" i="12"/>
  <c r="U155" i="12"/>
  <c r="G156" i="12"/>
  <c r="I156" i="12"/>
  <c r="K156" i="12"/>
  <c r="M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I158" i="12"/>
  <c r="K158" i="12"/>
  <c r="M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I160" i="12"/>
  <c r="K160" i="12"/>
  <c r="M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I162" i="12"/>
  <c r="K162" i="12"/>
  <c r="M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I164" i="12"/>
  <c r="K164" i="12"/>
  <c r="M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I166" i="12"/>
  <c r="K166" i="12"/>
  <c r="M166" i="12"/>
  <c r="O166" i="12"/>
  <c r="Q166" i="12"/>
  <c r="U166" i="12"/>
  <c r="G168" i="12"/>
  <c r="I168" i="12"/>
  <c r="K168" i="12"/>
  <c r="M168" i="12"/>
  <c r="O168" i="12"/>
  <c r="Q168" i="12"/>
  <c r="U168" i="12"/>
  <c r="G169" i="12"/>
  <c r="I169" i="12"/>
  <c r="K169" i="12"/>
  <c r="K167" i="12" s="1"/>
  <c r="O169" i="12"/>
  <c r="O167" i="12" s="1"/>
  <c r="Q169" i="12"/>
  <c r="U169" i="12"/>
  <c r="U167" i="12" s="1"/>
  <c r="G170" i="12"/>
  <c r="I170" i="12"/>
  <c r="K170" i="12"/>
  <c r="M170" i="12"/>
  <c r="O170" i="12"/>
  <c r="Q170" i="12"/>
  <c r="U170" i="12"/>
  <c r="G171" i="12"/>
  <c r="M171" i="12" s="1"/>
  <c r="I171" i="12"/>
  <c r="K171" i="12"/>
  <c r="O171" i="12"/>
  <c r="Q171" i="12"/>
  <c r="U171" i="12"/>
  <c r="G172" i="12"/>
  <c r="I172" i="12"/>
  <c r="K172" i="12"/>
  <c r="M172" i="12"/>
  <c r="O172" i="12"/>
  <c r="Q172" i="12"/>
  <c r="U172" i="12"/>
  <c r="G173" i="12"/>
  <c r="M173" i="12" s="1"/>
  <c r="I173" i="12"/>
  <c r="K173" i="12"/>
  <c r="O173" i="12"/>
  <c r="Q173" i="12"/>
  <c r="U173" i="12"/>
  <c r="G174" i="12"/>
  <c r="I174" i="12"/>
  <c r="K174" i="12"/>
  <c r="M174" i="12"/>
  <c r="O174" i="12"/>
  <c r="Q174" i="12"/>
  <c r="U174" i="12"/>
  <c r="G175" i="12"/>
  <c r="M175" i="12" s="1"/>
  <c r="I175" i="12"/>
  <c r="K175" i="12"/>
  <c r="O175" i="12"/>
  <c r="Q175" i="12"/>
  <c r="U175" i="12"/>
  <c r="G176" i="12"/>
  <c r="I176" i="12"/>
  <c r="K176" i="12"/>
  <c r="M176" i="12"/>
  <c r="O176" i="12"/>
  <c r="Q176" i="12"/>
  <c r="U176" i="12"/>
  <c r="G177" i="12"/>
  <c r="M177" i="12" s="1"/>
  <c r="I177" i="12"/>
  <c r="K177" i="12"/>
  <c r="O177" i="12"/>
  <c r="Q177" i="12"/>
  <c r="U177" i="12"/>
  <c r="G178" i="12"/>
  <c r="I178" i="12"/>
  <c r="K178" i="12"/>
  <c r="M178" i="12"/>
  <c r="O178" i="12"/>
  <c r="Q178" i="12"/>
  <c r="U178" i="12"/>
  <c r="G180" i="12"/>
  <c r="I180" i="12"/>
  <c r="K180" i="12"/>
  <c r="M180" i="12"/>
  <c r="O180" i="12"/>
  <c r="Q180" i="12"/>
  <c r="U180" i="12"/>
  <c r="G181" i="12"/>
  <c r="M181" i="12" s="1"/>
  <c r="I181" i="12"/>
  <c r="K181" i="12"/>
  <c r="K179" i="12" s="1"/>
  <c r="O181" i="12"/>
  <c r="O179" i="12" s="1"/>
  <c r="Q181" i="12"/>
  <c r="U181" i="12"/>
  <c r="U179" i="12" s="1"/>
  <c r="G182" i="12"/>
  <c r="I182" i="12"/>
  <c r="K182" i="12"/>
  <c r="M182" i="12"/>
  <c r="O182" i="12"/>
  <c r="Q182" i="12"/>
  <c r="U182" i="12"/>
  <c r="G183" i="12"/>
  <c r="M183" i="12" s="1"/>
  <c r="I183" i="12"/>
  <c r="K183" i="12"/>
  <c r="O183" i="12"/>
  <c r="Q183" i="12"/>
  <c r="U183" i="12"/>
  <c r="G184" i="12"/>
  <c r="I184" i="12"/>
  <c r="K184" i="12"/>
  <c r="M184" i="12"/>
  <c r="O184" i="12"/>
  <c r="Q184" i="12"/>
  <c r="U184" i="12"/>
  <c r="G185" i="12"/>
  <c r="M185" i="12" s="1"/>
  <c r="I185" i="12"/>
  <c r="K185" i="12"/>
  <c r="O185" i="12"/>
  <c r="Q185" i="12"/>
  <c r="U185" i="12"/>
  <c r="I20" i="1"/>
  <c r="I19" i="1"/>
  <c r="I18" i="1"/>
  <c r="I17" i="1"/>
  <c r="I16" i="1"/>
  <c r="G29" i="1"/>
  <c r="G27" i="1"/>
  <c r="G25" i="1"/>
  <c r="G23" i="1"/>
  <c r="F40" i="1"/>
  <c r="G28" i="1" s="1"/>
  <c r="G40" i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57" i="1" l="1"/>
  <c r="G179" i="12"/>
  <c r="Q179" i="12"/>
  <c r="M179" i="12"/>
  <c r="I179" i="12"/>
  <c r="M169" i="12"/>
  <c r="M167" i="12" s="1"/>
  <c r="G167" i="12"/>
  <c r="Q167" i="12"/>
  <c r="I167" i="12"/>
  <c r="M145" i="12"/>
  <c r="G145" i="12"/>
  <c r="K126" i="12"/>
  <c r="G126" i="12"/>
  <c r="M127" i="12"/>
  <c r="M126" i="12" s="1"/>
  <c r="G115" i="12"/>
  <c r="U84" i="12"/>
  <c r="O84" i="12"/>
  <c r="K66" i="12"/>
  <c r="G66" i="12"/>
  <c r="M67" i="12"/>
  <c r="M66" i="12" s="1"/>
  <c r="U48" i="12"/>
  <c r="O48" i="12"/>
  <c r="G23" i="12"/>
  <c r="U8" i="12"/>
  <c r="O8" i="12"/>
  <c r="U126" i="12"/>
  <c r="O126" i="12"/>
  <c r="Q115" i="12"/>
  <c r="M115" i="12"/>
  <c r="I115" i="12"/>
  <c r="K84" i="12"/>
  <c r="G84" i="12"/>
  <c r="M85" i="12"/>
  <c r="M84" i="12" s="1"/>
  <c r="U66" i="12"/>
  <c r="O66" i="12"/>
  <c r="K48" i="12"/>
  <c r="G48" i="12"/>
  <c r="M49" i="12"/>
  <c r="M48" i="12" s="1"/>
  <c r="Q23" i="12"/>
  <c r="M23" i="12"/>
  <c r="I23" i="12"/>
  <c r="K8" i="12"/>
  <c r="G8" i="12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<sst xmlns="http://schemas.openxmlformats.org/spreadsheetml/2006/main" count="862" uniqueCount="451">
  <si>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</si>
  <si>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</si>
  <si>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</si>
  <si>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</si>
  <si>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</si>
  <si>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</si>
  <si>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</si>
  <si>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</si>
  <si>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</si>
  <si>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</si>
  <si>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</si>
  <si>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</si>
  <si>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</si>
  <si>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</si>
  <si>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</si>
  <si>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</si>
  <si>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</si>
  <si>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</si>
  <si>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</si>
  <si>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</si>
  <si>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</si>
  <si>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</si>
  <si>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</si>
  <si>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</si>
  <si>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</si>
  <si>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</si>
  <si>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</si>
  <si>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</si>
  <si>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</si>
  <si>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</si>
  <si>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</si>
  <si>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</si>
  <si>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</si>
  <si>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</si>
  <si>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</si>
  <si>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</si>
  <si>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</si>
  <si>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</si>
  <si>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</si>
  <si>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</si>
  <si>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</si>
  <si>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</si>
  <si>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</si>
  <si>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</si>
  <si>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</si>
  <si>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Ing.Ladislav Hanuš</t>
  </si>
  <si>
    <t>Stavební úpravy a přístavba k MŠ v ulici Jiřího z Poděbrad v Horažďovicích</t>
  </si>
  <si>
    <t>Město Horažďovice</t>
  </si>
  <si>
    <t>Mírové náměstí 1</t>
  </si>
  <si>
    <t>Horažďovice</t>
  </si>
  <si>
    <t>341 01</t>
  </si>
  <si>
    <t>Ing. Ladislav Hanuš</t>
  </si>
  <si>
    <t>Boženy Němcové 899</t>
  </si>
  <si>
    <t>Strakonice</t>
  </si>
  <si>
    <t>386 01</t>
  </si>
  <si>
    <t>02013631</t>
  </si>
  <si>
    <t>Celkem za stavbu</t>
  </si>
  <si>
    <t>CZK</t>
  </si>
  <si>
    <t>Rekapitulace dílů</t>
  </si>
  <si>
    <t>Typ dílu</t>
  </si>
  <si>
    <t>1</t>
  </si>
  <si>
    <t>Materiál - zemnící a jímací soustava</t>
  </si>
  <si>
    <t>2</t>
  </si>
  <si>
    <t>Materiál - hrubá elektroinstalace</t>
  </si>
  <si>
    <t>3</t>
  </si>
  <si>
    <t>Materiál - rozváděče R.P1 a R.P2</t>
  </si>
  <si>
    <t>4</t>
  </si>
  <si>
    <t>Materiál - svítidla</t>
  </si>
  <si>
    <t>5</t>
  </si>
  <si>
    <t>Materiál - spínače, zásuvky, telefony, ostatní</t>
  </si>
  <si>
    <t>M21.1</t>
  </si>
  <si>
    <t>Elektromontáže -  zemnící a jímací soustava</t>
  </si>
  <si>
    <t>M21.2</t>
  </si>
  <si>
    <t>Elektromontáže - hrubá elektroinstalace</t>
  </si>
  <si>
    <t>M21.3</t>
  </si>
  <si>
    <t>Elektromontáže - spínače, zásuvky, telefony, ostatní</t>
  </si>
  <si>
    <t>M21.4</t>
  </si>
  <si>
    <t>Elektromontáže - rozváděč, připojení technologie</t>
  </si>
  <si>
    <t>M21.5</t>
  </si>
  <si>
    <t>Elektromontáže - svítidla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</si>
  <si>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</si>
  <si>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</si>
  <si>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</si>
  <si>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</si>
  <si>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</si>
  <si>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</si>
  <si>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</si>
  <si>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</si>
  <si>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</si>
  <si>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</si>
  <si>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</si>
  <si>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</si>
  <si>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</si>
  <si>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</si>
  <si>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</si>
  <si>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</si>
  <si>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</si>
  <si>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</si>
  <si>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</si>
  <si>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</si>
  <si>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</si>
  <si>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</si>
  <si>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</si>
  <si>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</si>
  <si>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</si>
  <si>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</si>
  <si>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</si>
  <si>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</si>
  <si>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</si>
  <si>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35441120R</t>
  </si>
  <si>
    <t>Pásek uzemňovací pozinkovaný 30 x 4 mm</t>
  </si>
  <si>
    <t>kg</t>
  </si>
  <si>
    <t>POL3_0</t>
  </si>
  <si>
    <t>15615235R</t>
  </si>
  <si>
    <t>Drát tažený pozinkovaný 11343  D 10,00 mm</t>
  </si>
  <si>
    <t>pol_100</t>
  </si>
  <si>
    <t>Drát hromosvod 11343 d10mm, pozink s izolací</t>
  </si>
  <si>
    <t>m</t>
  </si>
  <si>
    <t>35444180R</t>
  </si>
  <si>
    <t xml:space="preserve">Drát 8AlMgSi T/4 </t>
  </si>
  <si>
    <t>35441030R</t>
  </si>
  <si>
    <t>Tyč jímací JR 1,0 1000 mm bez osazení</t>
  </si>
  <si>
    <t>kus</t>
  </si>
  <si>
    <t>35441860R</t>
  </si>
  <si>
    <t>Svorka SJ 1 k jímací tyči</t>
  </si>
  <si>
    <t>11163111R</t>
  </si>
  <si>
    <t>Lak asfaltový izolační ALP-PENETRAL, sud</t>
  </si>
  <si>
    <t>35441846R</t>
  </si>
  <si>
    <t>Štítek označení</t>
  </si>
  <si>
    <t>35441832R</t>
  </si>
  <si>
    <t>Trubka ochranná OT 1,7</t>
  </si>
  <si>
    <t>35441925R</t>
  </si>
  <si>
    <t>Svorka zkušební SZ pro lano d 6-12 mm</t>
  </si>
  <si>
    <t>35441986R</t>
  </si>
  <si>
    <t>Svorka SR 2b pro pásek 30 x 4 mm</t>
  </si>
  <si>
    <t>35441997R</t>
  </si>
  <si>
    <t>Svorka SR 3b</t>
  </si>
  <si>
    <t>35441885R</t>
  </si>
  <si>
    <t>Svorka spojovací SS pro lano d 8-10 mm</t>
  </si>
  <si>
    <t>pol_001</t>
  </si>
  <si>
    <t>Smrštitelná trubička zelenožlutá</t>
  </si>
  <si>
    <t>34111030R</t>
  </si>
  <si>
    <t>Kabel silový s Cu jádrem 750 V CYKY 3A x 1,5 mm2</t>
  </si>
  <si>
    <t>34111032R</t>
  </si>
  <si>
    <t>Kabel silový s Cu jádrem 750 V CYKY 3 C x 1,5 mm2</t>
  </si>
  <si>
    <t>34111038R</t>
  </si>
  <si>
    <t>Kabel silový s Cu jádrem 750 V CYKY 3 C x 2,5 mm2</t>
  </si>
  <si>
    <t>34111044R</t>
  </si>
  <si>
    <t>Kabel silový s Cu jádrem 750 V CYKY 3 C x 4 mm2</t>
  </si>
  <si>
    <t>34111098R</t>
  </si>
  <si>
    <t>Kabel silový s Cu jádrem 750 V CYKY 5 x 4 mm2</t>
  </si>
  <si>
    <t>34121550R</t>
  </si>
  <si>
    <t>Kabel sdělovací s Cu jádrem JYTY 2 x 1 mm</t>
  </si>
  <si>
    <t>34140925R</t>
  </si>
  <si>
    <t>Vodič silový CY zelenožlutý 4,00 mm2 - drát</t>
  </si>
  <si>
    <t>pol_126</t>
  </si>
  <si>
    <t>UTP kabel, CAT.5e</t>
  </si>
  <si>
    <t>pol_127</t>
  </si>
  <si>
    <t>UTP kabel, CAT.5e venkovní</t>
  </si>
  <si>
    <t>34571050R</t>
  </si>
  <si>
    <t>Trubka elektroinstal. ohebná 2316/LPE-1 d 16 mm</t>
  </si>
  <si>
    <t>3457114700R</t>
  </si>
  <si>
    <t>Trubka kabelová chránička KOPOFLEX KF 09040</t>
  </si>
  <si>
    <t>35442150R</t>
  </si>
  <si>
    <t>Svorka uzemňovací ZSA16 32 x 29 x 2 mm</t>
  </si>
  <si>
    <t>35443118R</t>
  </si>
  <si>
    <t>Pásek měděný   páska Cu</t>
  </si>
  <si>
    <t>34571518R</t>
  </si>
  <si>
    <t>Krabice univerzální z PH  KU 68- 1901</t>
  </si>
  <si>
    <t>58541233R</t>
  </si>
  <si>
    <t>Sádra stavební šedá G - 2 - BII    bal. 30 kg</t>
  </si>
  <si>
    <t>t</t>
  </si>
  <si>
    <t>pol_128</t>
  </si>
  <si>
    <t>Kopos KO 100 HA krabice odbočná 100x100</t>
  </si>
  <si>
    <t>673909992020R</t>
  </si>
  <si>
    <t>Fólie výstražná šířka 20 cm červená síťovina</t>
  </si>
  <si>
    <t>pol_131</t>
  </si>
  <si>
    <t>Rozvodnice pod omítku 72mod.</t>
  </si>
  <si>
    <t>pol_129</t>
  </si>
  <si>
    <t>Rozvodnice na omítku 18mod.</t>
  </si>
  <si>
    <t>23170105R</t>
  </si>
  <si>
    <t>Maxi nízkoexpanzní trubičková PU pěna 500 ml</t>
  </si>
  <si>
    <t>59534685R</t>
  </si>
  <si>
    <t>PROMAFOAM®-C – protipožární pěna, ocelová tlaková nádoba 700 ml - provedení pro pistole PROFI</t>
  </si>
  <si>
    <t>56284127R</t>
  </si>
  <si>
    <t>Hmoždinka 8 PA HM 8/1 8/1x40 mm</t>
  </si>
  <si>
    <t>1000 k</t>
  </si>
  <si>
    <t>31141996R</t>
  </si>
  <si>
    <t>Vrut zápustný 021814   5   x  40 mm, se závitem k hlavě, drážka pozidriv</t>
  </si>
  <si>
    <t>pol_009</t>
  </si>
  <si>
    <t>Beton B20</t>
  </si>
  <si>
    <t>m3</t>
  </si>
  <si>
    <t>pol_401</t>
  </si>
  <si>
    <t>Hlavní vypínač 50A, 3 pólový</t>
  </si>
  <si>
    <t>pol_400</t>
  </si>
  <si>
    <t>Hlavní vypínač 40A, 3 pólový</t>
  </si>
  <si>
    <t>pol_402</t>
  </si>
  <si>
    <t>Přepěťová ochrana T1+T2</t>
  </si>
  <si>
    <t>35889010.AR</t>
  </si>
  <si>
    <t>Chránič proudový OFE-25-2-030AC</t>
  </si>
  <si>
    <t>35889012.AR</t>
  </si>
  <si>
    <t>Chránič proudový OFE40-4-030AC</t>
  </si>
  <si>
    <t>pol_405</t>
  </si>
  <si>
    <t>Chránič + AFFD oblouková ochrana 16/2/B/003</t>
  </si>
  <si>
    <t>35822001010R</t>
  </si>
  <si>
    <t>Jistič do 80 A 1 pól. charakteristika B, LTN-2B-1</t>
  </si>
  <si>
    <t>35822001013R</t>
  </si>
  <si>
    <t>Jistič do 80 A 1 pól. charakteristika B, LTN-10B-1</t>
  </si>
  <si>
    <t>35822001015R</t>
  </si>
  <si>
    <t>Jistič do 80 A 1 pól. charakteristika B, LTN-16B-1</t>
  </si>
  <si>
    <t>35822002314R</t>
  </si>
  <si>
    <t>Jistič do 80 A 3 pól. charakterist. B, LTN-20B-3</t>
  </si>
  <si>
    <t>Stykač Eaton Z-R230/S Relé instalační na DIN lištu</t>
  </si>
  <si>
    <t>pol_008</t>
  </si>
  <si>
    <t>Propojovací lišta 3P, 100A, 57mod.</t>
  </si>
  <si>
    <t>34561145R</t>
  </si>
  <si>
    <t>Můstek propojovací pro neutrální vodič SP7/N</t>
  </si>
  <si>
    <t>34561146R</t>
  </si>
  <si>
    <t>Můstek propojovací pro neutrální vodič SP12/N</t>
  </si>
  <si>
    <t>341426091081R</t>
  </si>
  <si>
    <t>Vodič propoj.jednož. H07V-K 450/750V  10mm2 černý</t>
  </si>
  <si>
    <t>341426091089R</t>
  </si>
  <si>
    <t>Vodič propoj.jednož. H07V-K 450/750V 10mm2 tm.mod.</t>
  </si>
  <si>
    <t>34142188R</t>
  </si>
  <si>
    <t>Vodič pro pevné uložení CYA 10,0 mm2 zelený</t>
  </si>
  <si>
    <t>pol_800</t>
  </si>
  <si>
    <t>Přisazené svítidlo LED, 29W, 4000K, d=42cm, typ:A</t>
  </si>
  <si>
    <t>pol_801</t>
  </si>
  <si>
    <t>Přisazené svítidlo LED, 15W, 4000K, d=30cm, typ:B</t>
  </si>
  <si>
    <t>pol_802</t>
  </si>
  <si>
    <t>Přisazené svítidlo LED, 27W, 4000K, IP44, typ:C</t>
  </si>
  <si>
    <t>pol_803</t>
  </si>
  <si>
    <t>Zářivkové svítidlo, 1x36W, el.předř., typ:D</t>
  </si>
  <si>
    <t>pol_814</t>
  </si>
  <si>
    <t>Svítidlo zářivkové 1x36W, el. předřadník, IP65, typ:E</t>
  </si>
  <si>
    <t>pol_804</t>
  </si>
  <si>
    <t>Svítidlo zářivkové 1x58W, el. před., IP65, typ:F</t>
  </si>
  <si>
    <t>pol_805</t>
  </si>
  <si>
    <t>Svítidlo zářivkové 2x58W, el. před., typ:G</t>
  </si>
  <si>
    <t>pol_806</t>
  </si>
  <si>
    <t>Svítidlo zářivkové 1x36W, el. př., nouz.zd., typ:H</t>
  </si>
  <si>
    <t>pol_807</t>
  </si>
  <si>
    <t>Svítidlo zářivkové 1x58W, el. předřadník, typ:I</t>
  </si>
  <si>
    <t>pol_808</t>
  </si>
  <si>
    <t>Nástěnné  svítidlo LED , 18W, IP44, pohyb.senz., J</t>
  </si>
  <si>
    <t>pol_809</t>
  </si>
  <si>
    <t>Nástěnné svítidlo LED, 20W, IP44, typ:K</t>
  </si>
  <si>
    <t>pol_811</t>
  </si>
  <si>
    <t xml:space="preserve">Přisazené svítidlo LED, 29W, 4000K, d=42cm, IP44, </t>
  </si>
  <si>
    <t>pol_810</t>
  </si>
  <si>
    <t>Zářivková trubice T8/36W/230V</t>
  </si>
  <si>
    <t>pol_813</t>
  </si>
  <si>
    <t>Zářivková trubice T8/58W/230V</t>
  </si>
  <si>
    <t>Sloup veřejného osvětlení 3m, včetně svorkovnice</t>
  </si>
  <si>
    <t>pol_815</t>
  </si>
  <si>
    <t>Svítidlo VO, typ 545, 1x70W</t>
  </si>
  <si>
    <t>pol_816</t>
  </si>
  <si>
    <t>KGEM trubka dn 250, 1m</t>
  </si>
  <si>
    <t>34535400R</t>
  </si>
  <si>
    <t>Strojek spínače 1pólového Tango 3558-A01340 řaz.1</t>
  </si>
  <si>
    <t>34535443R</t>
  </si>
  <si>
    <t>Strojek spínače seriového Tango 3559-A05345 řaz.5</t>
  </si>
  <si>
    <t>34535444R</t>
  </si>
  <si>
    <t>Strojek spínače střídavého Tango 3559-A06345 řaz.6</t>
  </si>
  <si>
    <t>34535425R</t>
  </si>
  <si>
    <t>Strojek přepín.dvojit.stříd.,řaz.6+6   3558-A52340</t>
  </si>
  <si>
    <t>34535446R</t>
  </si>
  <si>
    <t>Strojek spínače křížového Tango 3559-A07345 řaz.7</t>
  </si>
  <si>
    <t>34535435R</t>
  </si>
  <si>
    <t>Strojek tlačítkového ovládače,řaz.1/0  3558-A91342</t>
  </si>
  <si>
    <t>34536490R</t>
  </si>
  <si>
    <t>Kryt spínače Tango 3558A-A651</t>
  </si>
  <si>
    <t>34536492R</t>
  </si>
  <si>
    <t>Kryt spínače Tango 3558A-A652</t>
  </si>
  <si>
    <t>34536700R</t>
  </si>
  <si>
    <t>Rámeček pro spínače a zásuvky Tango 3901A-B10</t>
  </si>
  <si>
    <t>34536705R</t>
  </si>
  <si>
    <t>Rámeček pro spínače a zásuvky Tango 3901A-B20</t>
  </si>
  <si>
    <t>pol_901</t>
  </si>
  <si>
    <t>Venkovní vypínač IP44 č.1 TANGO 3558A-06940 B bílý</t>
  </si>
  <si>
    <t>pol_900</t>
  </si>
  <si>
    <t>Venkovní vypínač IP44 č.6 TANGO 3558A-06940 B bílý</t>
  </si>
  <si>
    <t>pol_915</t>
  </si>
  <si>
    <t>Venkovní vypínač IP44 č.7 TANGO bílý</t>
  </si>
  <si>
    <t>34551614R</t>
  </si>
  <si>
    <t>Zásuvka Tango 5519A-A02357</t>
  </si>
  <si>
    <t>34551622R</t>
  </si>
  <si>
    <t>Zásuvka dvojnásobná Tango 5513A-C02357</t>
  </si>
  <si>
    <t>3745165110R</t>
  </si>
  <si>
    <t>Zásuvka telefonní 1 x RJ11</t>
  </si>
  <si>
    <t>34572120R</t>
  </si>
  <si>
    <t>Lišta vkládací z PVC délka 3 m  LV 40x20</t>
  </si>
  <si>
    <t>pol_1</t>
  </si>
  <si>
    <t>Infračervený splachovač pisoáru s el. 24V DC</t>
  </si>
  <si>
    <t>pol_2</t>
  </si>
  <si>
    <t>Napájecí zdroj na lištu, 85-240V AC / 24V DC</t>
  </si>
  <si>
    <t>pol_3</t>
  </si>
  <si>
    <t>Dálkové ovládání pro nastavení parametrů inf. čide</t>
  </si>
  <si>
    <t>pol_4</t>
  </si>
  <si>
    <t>Doběh ventilátoru do KU 68</t>
  </si>
  <si>
    <t>pol_5</t>
  </si>
  <si>
    <t>Axiální ventilátor s automatickou žaluzií</t>
  </si>
  <si>
    <t>pol_6</t>
  </si>
  <si>
    <t>Elektrický vrátný pro vchodové dveře</t>
  </si>
  <si>
    <t>pol_7</t>
  </si>
  <si>
    <t>Interkom</t>
  </si>
  <si>
    <t>pol_8</t>
  </si>
  <si>
    <t>Audiotelefon</t>
  </si>
  <si>
    <t>pol_9</t>
  </si>
  <si>
    <t>Telefonní ústředna</t>
  </si>
  <si>
    <t>34561404R</t>
  </si>
  <si>
    <t>Svorka WAGO 273-104 3x2,5</t>
  </si>
  <si>
    <t>34561409R</t>
  </si>
  <si>
    <t>Svorka WAGO 273-100 3x1,5</t>
  </si>
  <si>
    <t>34561401R</t>
  </si>
  <si>
    <t>Svorka WAGO 273-101 5x1,5</t>
  </si>
  <si>
    <t>pol_579</t>
  </si>
  <si>
    <t>Podružný materiál</t>
  </si>
  <si>
    <t>210220021R00</t>
  </si>
  <si>
    <t>Vedení uzemňovací v zemi FeZn do 120 mm2</t>
  </si>
  <si>
    <t>POL1_0</t>
  </si>
  <si>
    <t>210220002R00</t>
  </si>
  <si>
    <t>Vedení uzemňovací na povrchu FeZn D 10 mm</t>
  </si>
  <si>
    <t>210220022R00</t>
  </si>
  <si>
    <t>Vedení uzemňovací v zemi FeZn, D 8 - 10 mm</t>
  </si>
  <si>
    <t>210220101R00</t>
  </si>
  <si>
    <t>Vodiče svodové FeZn D do 10,Al 10,Cu 8 +podpěry</t>
  </si>
  <si>
    <t>210220301R00</t>
  </si>
  <si>
    <t>Svorka hromosvodová do 2 šroubů /SS, SZ, SO/</t>
  </si>
  <si>
    <t>210220302R00</t>
  </si>
  <si>
    <t>Svorka hromosvodová nad 2 šrouby /ST, SJ, SR, atd/</t>
  </si>
  <si>
    <t>210220372R00</t>
  </si>
  <si>
    <t>Úhelník ochranný nebo trubka s držáky do zdiva</t>
  </si>
  <si>
    <t>210220231R00</t>
  </si>
  <si>
    <t>Tyč jímací s upev. na stř.hřeben do 3 m, na stojan</t>
  </si>
  <si>
    <t>210220010R00</t>
  </si>
  <si>
    <t>Nátěr zemnícího pásku do 120 mm2</t>
  </si>
  <si>
    <t>210220401R00</t>
  </si>
  <si>
    <t>Označení svodu štítky, smaltované, umělá hmota</t>
  </si>
  <si>
    <t>210010311R00</t>
  </si>
  <si>
    <t>Krabice univerzální KU, bez zapojení, kruhová</t>
  </si>
  <si>
    <t>974031121R00</t>
  </si>
  <si>
    <t>Vysekání rýh ve zdi cihelné 3 x 3 cm</t>
  </si>
  <si>
    <t>210800105R00</t>
  </si>
  <si>
    <t>Kabel CYKY 750 V 3x1,5 mm2 uložený pod omítkou</t>
  </si>
  <si>
    <t>210800106R00</t>
  </si>
  <si>
    <t>Kabel CYKY 750 V 3x2,5 mm2 uložený pod omítkou</t>
  </si>
  <si>
    <t>220270223R00</t>
  </si>
  <si>
    <t>Zatažení vodiče UTP do nových, lišt/trubek/chrániček</t>
  </si>
  <si>
    <t>210860221R00</t>
  </si>
  <si>
    <t>Kabel speciální JYTY s Al 2 x 1 mm pevně uložený</t>
  </si>
  <si>
    <t>210800003R00</t>
  </si>
  <si>
    <t>Vodič CYY 4 mm2 uložený pod omítkou</t>
  </si>
  <si>
    <t>220270832R00</t>
  </si>
  <si>
    <t>Zatažení šnůry silnoproud. 3pram. do trubek/lišt</t>
  </si>
  <si>
    <t>210810057R00</t>
  </si>
  <si>
    <t>Kabel CYKY-m 750 V 5 žil 4 až 16 mm pevně uložený</t>
  </si>
  <si>
    <t>973031151R00</t>
  </si>
  <si>
    <t>Vysekání výklenků zeď cihel. MVC, pl. nad 0,25 m2</t>
  </si>
  <si>
    <t>210190012R00</t>
  </si>
  <si>
    <t>Osazení plastových rozvodnic SP, SD do výklenku</t>
  </si>
  <si>
    <t>222280215R00</t>
  </si>
  <si>
    <t>Kabel UTP kat.5 v trubkách</t>
  </si>
  <si>
    <t>210220321R00</t>
  </si>
  <si>
    <t>Svorka na potrubí Bernard, včetně Cu pásku</t>
  </si>
  <si>
    <t>612403380R00</t>
  </si>
  <si>
    <t>Hrubá výplň rýh ve stěnách do 3x3 cm maltou ze SMS</t>
  </si>
  <si>
    <t>210010321R00</t>
  </si>
  <si>
    <t>Krabice univerzální KU a odbočná KO se zapoj.,kruh</t>
  </si>
  <si>
    <t>460200144RT1</t>
  </si>
  <si>
    <t>Výkop kabelové rýhy 35/60 cm  hor.4, strojní výkop rýhy</t>
  </si>
  <si>
    <t>460570144R00</t>
  </si>
  <si>
    <t>Zához rýhy 35/60 cm, hornina třídy 4, se zhutněním</t>
  </si>
  <si>
    <t>pol_1200</t>
  </si>
  <si>
    <t>Osazení trubky a zabeton. KGEM 250 pro stožár VO</t>
  </si>
  <si>
    <t>222490901R00</t>
  </si>
  <si>
    <t>Zásuvka telefonní pod omítku, do krabice</t>
  </si>
  <si>
    <t>210110041R00</t>
  </si>
  <si>
    <t>Spínač zapuštěný jednopólový, řazení 1</t>
  </si>
  <si>
    <t>210110043R00</t>
  </si>
  <si>
    <t>Spínač zapuštěný seriový, řazení 5</t>
  </si>
  <si>
    <t>210110045R00</t>
  </si>
  <si>
    <t>Spínač zapuštěný střídavý, řazení 6</t>
  </si>
  <si>
    <t>210110046R00</t>
  </si>
  <si>
    <t>Spínač zapuštěný křížový, řazení 7</t>
  </si>
  <si>
    <t>210110054R00</t>
  </si>
  <si>
    <t>Spínač zapuštěný střídavý dvojitý,  řazení 6+6</t>
  </si>
  <si>
    <t>210140461R00</t>
  </si>
  <si>
    <t>Ovladač domovní tlačítkový - bez signálky</t>
  </si>
  <si>
    <t>210110021R00</t>
  </si>
  <si>
    <t>Spínač nástěnný jednopól.- řaz. 1, venkovní</t>
  </si>
  <si>
    <t>210110024R00</t>
  </si>
  <si>
    <t>Spínač nástěnný střídavý - řaz. 6, venkovní</t>
  </si>
  <si>
    <t>210110025R00</t>
  </si>
  <si>
    <t>Spínač nástěnný křížový - řaz. 7, venkovní</t>
  </si>
  <si>
    <t>210111012R00</t>
  </si>
  <si>
    <t>Zásuvka domovní zapuštěná - 2P+PE, průběž.zapojení</t>
  </si>
  <si>
    <t>210111014R00</t>
  </si>
  <si>
    <t>Zásuvka domovní zapuštěná - provedení 2x (2P+PE)</t>
  </si>
  <si>
    <t>pol_504</t>
  </si>
  <si>
    <t>Doprava materiálu na stavbu</t>
  </si>
  <si>
    <t>pol_112</t>
  </si>
  <si>
    <t>Výchozí revize</t>
  </si>
  <si>
    <t>pol_1300</t>
  </si>
  <si>
    <t>Infračervený splachovač pisoáru</t>
  </si>
  <si>
    <t>pol_1301</t>
  </si>
  <si>
    <t>Axiální ventilátor</t>
  </si>
  <si>
    <t>pol_1302</t>
  </si>
  <si>
    <t>Doběh ventilátoru do krabice KU 68</t>
  </si>
  <si>
    <t>pol_1303</t>
  </si>
  <si>
    <t>Elektrický vrátný</t>
  </si>
  <si>
    <t>pol_1304</t>
  </si>
  <si>
    <t>pol_1305</t>
  </si>
  <si>
    <t>pol_1306</t>
  </si>
  <si>
    <t>210120803R00</t>
  </si>
  <si>
    <t>Chránič proudový dvoupólový do 40 A</t>
  </si>
  <si>
    <t>210120823R00</t>
  </si>
  <si>
    <t>Chránič proudový čtyřpólový do 40 A</t>
  </si>
  <si>
    <t>Montáž hlavního vypínače</t>
  </si>
  <si>
    <t>222301431R00</t>
  </si>
  <si>
    <t>Svodič přepětí na DIN lištu</t>
  </si>
  <si>
    <t>210120401R00</t>
  </si>
  <si>
    <t>Jistič vzduch.1pólový do 25 A IJV-IJM-PO bez krytu</t>
  </si>
  <si>
    <t>210120451R00</t>
  </si>
  <si>
    <t>Jistič vzduchový 3pólový do 25 A bez krytu</t>
  </si>
  <si>
    <t>210130001R00</t>
  </si>
  <si>
    <t>Stykač vzduchový vestavný  40 A 1pól</t>
  </si>
  <si>
    <t>pol_600</t>
  </si>
  <si>
    <t>Propojení pomocí propojovací lišty</t>
  </si>
  <si>
    <t>210192581R00</t>
  </si>
  <si>
    <t>Svorka nulová včetně upevnění z 1 strany AL SV 200</t>
  </si>
  <si>
    <t>210800528R00</t>
  </si>
  <si>
    <t>Vodič nn a vn CY 10 mm2 uložený volně</t>
  </si>
  <si>
    <t>pol_601</t>
  </si>
  <si>
    <t>Štítek rozváděče</t>
  </si>
  <si>
    <t>210200013R00</t>
  </si>
  <si>
    <t>Svítidlo žárovkové / LED 2112405, 60 W, stropní</t>
  </si>
  <si>
    <t>210200042R00</t>
  </si>
  <si>
    <t>Svítidlo žárovkové / LED 2131805, 60 W, nástěnné</t>
  </si>
  <si>
    <t>210201038R00</t>
  </si>
  <si>
    <t>Svítidlo zářivkové 36/58 W stropní</t>
  </si>
  <si>
    <t>210200043R00</t>
  </si>
  <si>
    <t>Svítidlo žárovkové/zářivkové 2132001, 25+25 W, nouzové</t>
  </si>
  <si>
    <t>210202015R00</t>
  </si>
  <si>
    <t>Svítidlo výbojkové 4460570  70W SHC parkové</t>
  </si>
  <si>
    <t>pol_602</t>
  </si>
  <si>
    <t>Sloup pro VO 3m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</si>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</sst>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51</v>
      </c>
      <c r="E11" s="125"/>
      <c r="F11" s="125"/>
      <c r="G11" s="125"/>
      <c r="H11" s="28" t="s">
        <v>33</v>
      </c>
      <c r="I11" s="129" t="s">
        <v>55</v>
      </c>
      <c r="J11" s="11"/>
    </row>
    <row r="12" spans="1:15" ht="15.75" customHeight="1" x14ac:dyDescent="0.2">
      <c r="A12" s="4"/>
      <c r="B12" s="41"/>
      <c r="C12" s="26"/>
      <c r="D12" s="126" t="s">
        <v>52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54</v>
      </c>
      <c r="D13" s="127" t="s">
        <v>53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SUMIF(F47:F56,A16,I47:I56)+SUMIF(F47:F56,"PSU",I47:I56)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SUMIF(F47:F56,A17,I47:I56)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SUMIF(F47:F56,A18,I47:I56)</f>
        <v>0</v>
      </c>
      <c r="J18" s="94"/>
    </row>
    <row r="19" spans="1:10" ht="23.25" customHeight="1" x14ac:dyDescent="0.2">
      <c r="A19" s="196" t="s">
        <v>80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SUMIF(F47:F56,A19,I47:I56)</f>
        <v>0</v>
      </c>
      <c r="J19" s="94"/>
    </row>
    <row r="20" spans="1:10" ht="23.25" customHeight="1" x14ac:dyDescent="0.2">
      <c r="A20" s="196" t="s">
        <v>81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SUMIF(F47:F56,A20,I47:I56)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 x14ac:dyDescent="0.25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 x14ac:dyDescent="0.25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43034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Pol'!AC187</f>
        <v>0</v>
      </c>
      <c r="G39" s="149">
        <f>' Pol'!AD187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56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 x14ac:dyDescent="0.25">
      <c r="B44" s="164" t="s">
        <v>58</v>
      </c>
    </row>
    <row r="46" spans="1:10" ht="25.5" customHeight="1" x14ac:dyDescent="0.2">
      <c r="A46" s="165"/>
      <c r="B46" s="171" t="s">
        <v>16</v>
      </c>
      <c r="C46" s="171" t="s">
        <v>5</v>
      </c>
      <c r="D46" s="172"/>
      <c r="E46" s="172"/>
      <c r="F46" s="175" t="s">
        <v>59</v>
      </c>
      <c r="G46" s="175"/>
      <c r="H46" s="175"/>
      <c r="I46" s="176" t="s">
        <v>28</v>
      </c>
      <c r="J46" s="176"/>
    </row>
    <row r="47" spans="1:10" ht="25.5" customHeight="1" x14ac:dyDescent="0.2">
      <c r="A47" s="166"/>
      <c r="B47" s="177" t="s">
        <v>60</v>
      </c>
      <c r="C47" s="178" t="s">
        <v>61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 x14ac:dyDescent="0.2">
      <c r="A48" s="166"/>
      <c r="B48" s="169" t="s">
        <v>62</v>
      </c>
      <c r="C48" s="168" t="s">
        <v>63</v>
      </c>
      <c r="D48" s="170"/>
      <c r="E48" s="170"/>
      <c r="F48" s="186" t="s">
        <v>23</v>
      </c>
      <c r="G48" s="187"/>
      <c r="H48" s="187"/>
      <c r="I48" s="188">
        <f>' Pol'!G23</f>
        <v>0</v>
      </c>
      <c r="J48" s="188"/>
    </row>
    <row r="49" spans="1:10" ht="25.5" customHeight="1" x14ac:dyDescent="0.2">
      <c r="A49" s="166"/>
      <c r="B49" s="169" t="s">
        <v>64</v>
      </c>
      <c r="C49" s="168" t="s">
        <v>65</v>
      </c>
      <c r="D49" s="170"/>
      <c r="E49" s="170"/>
      <c r="F49" s="186" t="s">
        <v>23</v>
      </c>
      <c r="G49" s="187"/>
      <c r="H49" s="187"/>
      <c r="I49" s="188">
        <f>' Pol'!G48</f>
        <v>0</v>
      </c>
      <c r="J49" s="188"/>
    </row>
    <row r="50" spans="1:10" ht="25.5" customHeight="1" x14ac:dyDescent="0.2">
      <c r="A50" s="166"/>
      <c r="B50" s="169" t="s">
        <v>66</v>
      </c>
      <c r="C50" s="168" t="s">
        <v>67</v>
      </c>
      <c r="D50" s="170"/>
      <c r="E50" s="170"/>
      <c r="F50" s="186" t="s">
        <v>23</v>
      </c>
      <c r="G50" s="187"/>
      <c r="H50" s="187"/>
      <c r="I50" s="188">
        <f>' Pol'!G66</f>
        <v>0</v>
      </c>
      <c r="J50" s="188"/>
    </row>
    <row r="51" spans="1:10" ht="25.5" customHeight="1" x14ac:dyDescent="0.2">
      <c r="A51" s="166"/>
      <c r="B51" s="169" t="s">
        <v>68</v>
      </c>
      <c r="C51" s="168" t="s">
        <v>69</v>
      </c>
      <c r="D51" s="170"/>
      <c r="E51" s="170"/>
      <c r="F51" s="186" t="s">
        <v>23</v>
      </c>
      <c r="G51" s="187"/>
      <c r="H51" s="187"/>
      <c r="I51" s="188">
        <f>' Pol'!G84</f>
        <v>0</v>
      </c>
      <c r="J51" s="188"/>
    </row>
    <row r="52" spans="1:10" ht="25.5" customHeight="1" x14ac:dyDescent="0.2">
      <c r="A52" s="166"/>
      <c r="B52" s="169" t="s">
        <v>70</v>
      </c>
      <c r="C52" s="168" t="s">
        <v>71</v>
      </c>
      <c r="D52" s="170"/>
      <c r="E52" s="170"/>
      <c r="F52" s="186" t="s">
        <v>25</v>
      </c>
      <c r="G52" s="187"/>
      <c r="H52" s="187"/>
      <c r="I52" s="188">
        <f>' Pol'!G115</f>
        <v>0</v>
      </c>
      <c r="J52" s="188"/>
    </row>
    <row r="53" spans="1:10" ht="25.5" customHeight="1" x14ac:dyDescent="0.2">
      <c r="A53" s="166"/>
      <c r="B53" s="169" t="s">
        <v>72</v>
      </c>
      <c r="C53" s="168" t="s">
        <v>73</v>
      </c>
      <c r="D53" s="170"/>
      <c r="E53" s="170"/>
      <c r="F53" s="186" t="s">
        <v>25</v>
      </c>
      <c r="G53" s="187"/>
      <c r="H53" s="187"/>
      <c r="I53" s="188">
        <f>' Pol'!G126</f>
        <v>0</v>
      </c>
      <c r="J53" s="188"/>
    </row>
    <row r="54" spans="1:10" ht="25.5" customHeight="1" x14ac:dyDescent="0.2">
      <c r="A54" s="166"/>
      <c r="B54" s="169" t="s">
        <v>74</v>
      </c>
      <c r="C54" s="168" t="s">
        <v>75</v>
      </c>
      <c r="D54" s="170"/>
      <c r="E54" s="170"/>
      <c r="F54" s="186" t="s">
        <v>25</v>
      </c>
      <c r="G54" s="187"/>
      <c r="H54" s="187"/>
      <c r="I54" s="188">
        <f>' Pol'!G145</f>
        <v>0</v>
      </c>
      <c r="J54" s="188"/>
    </row>
    <row r="55" spans="1:10" ht="25.5" customHeight="1" x14ac:dyDescent="0.2">
      <c r="A55" s="166"/>
      <c r="B55" s="169" t="s">
        <v>76</v>
      </c>
      <c r="C55" s="168" t="s">
        <v>77</v>
      </c>
      <c r="D55" s="170"/>
      <c r="E55" s="170"/>
      <c r="F55" s="186" t="s">
        <v>25</v>
      </c>
      <c r="G55" s="187"/>
      <c r="H55" s="187"/>
      <c r="I55" s="188">
        <f>' Pol'!G167</f>
        <v>0</v>
      </c>
      <c r="J55" s="188"/>
    </row>
    <row r="56" spans="1:10" ht="25.5" customHeight="1" x14ac:dyDescent="0.2">
      <c r="A56" s="166"/>
      <c r="B56" s="180" t="s">
        <v>78</v>
      </c>
      <c r="C56" s="181" t="s">
        <v>79</v>
      </c>
      <c r="D56" s="182"/>
      <c r="E56" s="182"/>
      <c r="F56" s="189" t="s">
        <v>25</v>
      </c>
      <c r="G56" s="190"/>
      <c r="H56" s="190"/>
      <c r="I56" s="191">
        <f>' Pol'!G179</f>
        <v>0</v>
      </c>
      <c r="J56" s="191"/>
    </row>
    <row r="57" spans="1:10" ht="25.5" customHeight="1" x14ac:dyDescent="0.2">
      <c r="A57" s="167"/>
      <c r="B57" s="173" t="s">
        <v>1</v>
      </c>
      <c r="C57" s="173"/>
      <c r="D57" s="174"/>
      <c r="E57" s="174"/>
      <c r="F57" s="192"/>
      <c r="G57" s="193"/>
      <c r="H57" s="193"/>
      <c r="I57" s="194">
        <f>SUM(I47:I56)</f>
        <v>0</v>
      </c>
      <c r="J57" s="194"/>
    </row>
    <row r="58" spans="1:10" x14ac:dyDescent="0.2">
      <c r="F58" s="195"/>
      <c r="G58" s="131"/>
      <c r="H58" s="195"/>
      <c r="I58" s="131"/>
      <c r="J58" s="131"/>
    </row>
    <row r="59" spans="1:10" x14ac:dyDescent="0.2">
      <c r="F59" s="195"/>
      <c r="G59" s="131"/>
      <c r="H59" s="195"/>
      <c r="I59" s="131"/>
      <c r="J59" s="131"/>
    </row>
    <row r="60" spans="1:10" x14ac:dyDescent="0.2">
      <c r="F60" s="195"/>
      <c r="G60" s="131"/>
      <c r="H60" s="195"/>
      <c r="I60" s="131"/>
      <c r="J60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83</v>
      </c>
    </row>
    <row r="2" spans="1:60" ht="24.95" customHeight="1" x14ac:dyDescent="0.2">
      <c r="A2" s="206" t="s">
        <v>82</v>
      </c>
      <c r="B2" s="200"/>
      <c r="C2" s="201" t="s">
        <v>46</v>
      </c>
      <c r="D2" s="202"/>
      <c r="E2" s="202"/>
      <c r="F2" s="202"/>
      <c r="G2" s="208"/>
      <c r="AE2" t="s">
        <v>84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85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86</v>
      </c>
    </row>
    <row r="5" spans="1:60" hidden="1" x14ac:dyDescent="0.2">
      <c r="A5" s="210" t="s">
        <v>87</v>
      </c>
      <c r="B5" s="211"/>
      <c r="C5" s="212"/>
      <c r="D5" s="213"/>
      <c r="E5" s="214"/>
      <c r="F5" s="214"/>
      <c r="G5" s="215"/>
      <c r="AE5" t="s">
        <v>88</v>
      </c>
    </row>
    <row r="6" spans="1:60" x14ac:dyDescent="0.2">
      <c r="D6" s="198"/>
    </row>
    <row r="7" spans="1:60" ht="38.25" x14ac:dyDescent="0.2">
      <c r="A7" s="220" t="s">
        <v>89</v>
      </c>
      <c r="B7" s="221" t="s">
        <v>90</v>
      </c>
      <c r="C7" s="221" t="s">
        <v>91</v>
      </c>
      <c r="D7" s="235" t="s">
        <v>92</v>
      </c>
      <c r="E7" s="220" t="s">
        <v>93</v>
      </c>
      <c r="F7" s="216" t="s">
        <v>94</v>
      </c>
      <c r="G7" s="236" t="s">
        <v>28</v>
      </c>
      <c r="H7" s="237" t="s">
        <v>29</v>
      </c>
      <c r="I7" s="237" t="s">
        <v>95</v>
      </c>
      <c r="J7" s="237" t="s">
        <v>30</v>
      </c>
      <c r="K7" s="237" t="s">
        <v>96</v>
      </c>
      <c r="L7" s="237" t="s">
        <v>97</v>
      </c>
      <c r="M7" s="237" t="s">
        <v>98</v>
      </c>
      <c r="N7" s="237" t="s">
        <v>99</v>
      </c>
      <c r="O7" s="237" t="s">
        <v>100</v>
      </c>
      <c r="P7" s="237" t="s">
        <v>101</v>
      </c>
      <c r="Q7" s="237" t="s">
        <v>102</v>
      </c>
      <c r="R7" s="237" t="s">
        <v>103</v>
      </c>
      <c r="S7" s="237" t="s">
        <v>104</v>
      </c>
      <c r="T7" s="237" t="s">
        <v>105</v>
      </c>
      <c r="U7" s="222" t="s">
        <v>106</v>
      </c>
    </row>
    <row r="8" spans="1:60" x14ac:dyDescent="0.2">
      <c r="A8" s="238" t="s">
        <v>107</v>
      </c>
      <c r="B8" s="239" t="s">
        <v>60</v>
      </c>
      <c r="C8" s="240" t="s">
        <v>61</v>
      </c>
      <c r="D8" s="241"/>
      <c r="E8" s="242"/>
      <c r="F8" s="229"/>
      <c r="G8" s="229">
        <f>SUMIF(AE9:AE22,"&lt;&gt;NOR",G9:G22)</f>
        <v>0</v>
      </c>
      <c r="H8" s="229"/>
      <c r="I8" s="229">
        <f>SUM(I9:I22)</f>
        <v>0</v>
      </c>
      <c r="J8" s="229"/>
      <c r="K8" s="229">
        <f>SUM(K9:K22)</f>
        <v>0</v>
      </c>
      <c r="L8" s="229"/>
      <c r="M8" s="229">
        <f>SUM(M9:M22)</f>
        <v>0</v>
      </c>
      <c r="N8" s="229"/>
      <c r="O8" s="229">
        <f>SUM(O9:O22)</f>
        <v>0.09</v>
      </c>
      <c r="P8" s="229"/>
      <c r="Q8" s="229">
        <f>SUM(Q9:Q22)</f>
        <v>0</v>
      </c>
      <c r="R8" s="229"/>
      <c r="S8" s="229"/>
      <c r="T8" s="243"/>
      <c r="U8" s="229">
        <f>SUM(U9:U22)</f>
        <v>0</v>
      </c>
      <c r="AE8" t="s">
        <v>108</v>
      </c>
    </row>
    <row r="9" spans="1:60" outlineLevel="1" x14ac:dyDescent="0.2">
      <c r="A9" s="218">
        <v>1</v>
      </c>
      <c r="B9" s="223" t="s">
        <v>109</v>
      </c>
      <c r="C9" s="266" t="s">
        <v>110</v>
      </c>
      <c r="D9" s="225" t="s">
        <v>111</v>
      </c>
      <c r="E9" s="227">
        <v>75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0</v>
      </c>
      <c r="M9" s="231">
        <f>G9*(1+L9/100)</f>
        <v>0</v>
      </c>
      <c r="N9" s="231">
        <v>1E-3</v>
      </c>
      <c r="O9" s="231">
        <f>ROUND(E9*N9,2)</f>
        <v>0.08</v>
      </c>
      <c r="P9" s="231">
        <v>0</v>
      </c>
      <c r="Q9" s="231">
        <f>ROUND(E9*P9,2)</f>
        <v>0</v>
      </c>
      <c r="R9" s="231"/>
      <c r="S9" s="231"/>
      <c r="T9" s="232">
        <v>0</v>
      </c>
      <c r="U9" s="231">
        <f>ROUND(E9*T9,2)</f>
        <v>0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112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>
        <v>2</v>
      </c>
      <c r="B10" s="223" t="s">
        <v>113</v>
      </c>
      <c r="C10" s="266" t="s">
        <v>114</v>
      </c>
      <c r="D10" s="225" t="s">
        <v>111</v>
      </c>
      <c r="E10" s="227">
        <v>4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0</v>
      </c>
      <c r="M10" s="231">
        <f>G10*(1+L10/100)</f>
        <v>0</v>
      </c>
      <c r="N10" s="231">
        <v>1E-3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/>
      <c r="T10" s="232">
        <v>0</v>
      </c>
      <c r="U10" s="231">
        <f>ROUND(E10*T10,2)</f>
        <v>0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112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>
        <v>3</v>
      </c>
      <c r="B11" s="223" t="s">
        <v>115</v>
      </c>
      <c r="C11" s="266" t="s">
        <v>116</v>
      </c>
      <c r="D11" s="225" t="s">
        <v>117</v>
      </c>
      <c r="E11" s="227">
        <v>8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0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0</v>
      </c>
      <c r="U11" s="231">
        <f>ROUND(E11*T11,2)</f>
        <v>0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112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>
        <v>4</v>
      </c>
      <c r="B12" s="223" t="s">
        <v>118</v>
      </c>
      <c r="C12" s="266" t="s">
        <v>119</v>
      </c>
      <c r="D12" s="225" t="s">
        <v>117</v>
      </c>
      <c r="E12" s="227">
        <v>65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0</v>
      </c>
      <c r="M12" s="231">
        <f>G12*(1+L12/100)</f>
        <v>0</v>
      </c>
      <c r="N12" s="231">
        <v>1.2999999999999999E-4</v>
      </c>
      <c r="O12" s="231">
        <f>ROUND(E12*N12,2)</f>
        <v>0.01</v>
      </c>
      <c r="P12" s="231">
        <v>0</v>
      </c>
      <c r="Q12" s="231">
        <f>ROUND(E12*P12,2)</f>
        <v>0</v>
      </c>
      <c r="R12" s="231"/>
      <c r="S12" s="231"/>
      <c r="T12" s="232">
        <v>0</v>
      </c>
      <c r="U12" s="231">
        <f>ROUND(E12*T12,2)</f>
        <v>0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112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>
        <v>5</v>
      </c>
      <c r="B13" s="223" t="s">
        <v>120</v>
      </c>
      <c r="C13" s="266" t="s">
        <v>121</v>
      </c>
      <c r="D13" s="225" t="s">
        <v>122</v>
      </c>
      <c r="E13" s="227">
        <v>2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0</v>
      </c>
      <c r="M13" s="231">
        <f>G13*(1+L13/100)</f>
        <v>0</v>
      </c>
      <c r="N13" s="231">
        <v>2.0500000000000002E-3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/>
      <c r="T13" s="232">
        <v>0</v>
      </c>
      <c r="U13" s="231">
        <f>ROUND(E13*T13,2)</f>
        <v>0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112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>
        <v>6</v>
      </c>
      <c r="B14" s="223" t="s">
        <v>123</v>
      </c>
      <c r="C14" s="266" t="s">
        <v>124</v>
      </c>
      <c r="D14" s="225" t="s">
        <v>122</v>
      </c>
      <c r="E14" s="227">
        <v>2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0</v>
      </c>
      <c r="M14" s="231">
        <f>G14*(1+L14/100)</f>
        <v>0</v>
      </c>
      <c r="N14" s="231">
        <v>3.8999999999999999E-4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/>
      <c r="T14" s="232">
        <v>0</v>
      </c>
      <c r="U14" s="231">
        <f>ROUND(E14*T14,2)</f>
        <v>0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112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>
        <v>7</v>
      </c>
      <c r="B15" s="223" t="s">
        <v>125</v>
      </c>
      <c r="C15" s="266" t="s">
        <v>126</v>
      </c>
      <c r="D15" s="225" t="s">
        <v>111</v>
      </c>
      <c r="E15" s="227">
        <v>0.5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0</v>
      </c>
      <c r="M15" s="231">
        <f>G15*(1+L15/100)</f>
        <v>0</v>
      </c>
      <c r="N15" s="231">
        <v>1E-3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/>
      <c r="T15" s="232">
        <v>0</v>
      </c>
      <c r="U15" s="231">
        <f>ROUND(E15*T15,2)</f>
        <v>0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112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>
        <v>8</v>
      </c>
      <c r="B16" s="223" t="s">
        <v>127</v>
      </c>
      <c r="C16" s="266" t="s">
        <v>128</v>
      </c>
      <c r="D16" s="225" t="s">
        <v>122</v>
      </c>
      <c r="E16" s="227">
        <v>2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0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0</v>
      </c>
      <c r="U16" s="231">
        <f>ROUND(E16*T16,2)</f>
        <v>0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112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>
        <v>9</v>
      </c>
      <c r="B17" s="223" t="s">
        <v>129</v>
      </c>
      <c r="C17" s="266" t="s">
        <v>130</v>
      </c>
      <c r="D17" s="225" t="s">
        <v>122</v>
      </c>
      <c r="E17" s="227">
        <v>2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0</v>
      </c>
      <c r="M17" s="231">
        <f>G17*(1+L17/100)</f>
        <v>0</v>
      </c>
      <c r="N17" s="231">
        <v>1.0200000000000001E-3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/>
      <c r="T17" s="232">
        <v>0</v>
      </c>
      <c r="U17" s="231">
        <f>ROUND(E17*T17,2)</f>
        <v>0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112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>
        <v>10</v>
      </c>
      <c r="B18" s="223" t="s">
        <v>131</v>
      </c>
      <c r="C18" s="266" t="s">
        <v>132</v>
      </c>
      <c r="D18" s="225" t="s">
        <v>122</v>
      </c>
      <c r="E18" s="227">
        <v>2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0</v>
      </c>
      <c r="M18" s="231">
        <f>G18*(1+L18/100)</f>
        <v>0</v>
      </c>
      <c r="N18" s="231">
        <v>2.0000000000000001E-4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/>
      <c r="T18" s="232">
        <v>0</v>
      </c>
      <c r="U18" s="231">
        <f>ROUND(E18*T18,2)</f>
        <v>0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112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>
        <v>11</v>
      </c>
      <c r="B19" s="223" t="s">
        <v>133</v>
      </c>
      <c r="C19" s="266" t="s">
        <v>134</v>
      </c>
      <c r="D19" s="225" t="s">
        <v>122</v>
      </c>
      <c r="E19" s="227">
        <v>14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0</v>
      </c>
      <c r="M19" s="231">
        <f>G19*(1+L19/100)</f>
        <v>0</v>
      </c>
      <c r="N19" s="231">
        <v>2.1000000000000001E-4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/>
      <c r="T19" s="232">
        <v>0</v>
      </c>
      <c r="U19" s="231">
        <f>ROUND(E19*T19,2)</f>
        <v>0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112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>
        <v>12</v>
      </c>
      <c r="B20" s="223" t="s">
        <v>135</v>
      </c>
      <c r="C20" s="266" t="s">
        <v>136</v>
      </c>
      <c r="D20" s="225" t="s">
        <v>122</v>
      </c>
      <c r="E20" s="227">
        <v>10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0</v>
      </c>
      <c r="M20" s="231">
        <f>G20*(1+L20/100)</f>
        <v>0</v>
      </c>
      <c r="N20" s="231">
        <v>2.1000000000000001E-4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/>
      <c r="T20" s="232">
        <v>0</v>
      </c>
      <c r="U20" s="231">
        <f>ROUND(E20*T20,2)</f>
        <v>0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112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>
        <v>13</v>
      </c>
      <c r="B21" s="223" t="s">
        <v>137</v>
      </c>
      <c r="C21" s="266" t="s">
        <v>138</v>
      </c>
      <c r="D21" s="225" t="s">
        <v>122</v>
      </c>
      <c r="E21" s="227">
        <v>18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0</v>
      </c>
      <c r="M21" s="231">
        <f>G21*(1+L21/100)</f>
        <v>0</v>
      </c>
      <c r="N21" s="231">
        <v>1.1E-4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/>
      <c r="T21" s="232">
        <v>0</v>
      </c>
      <c r="U21" s="231">
        <f>ROUND(E21*T21,2)</f>
        <v>0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112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>
        <v>14</v>
      </c>
      <c r="B22" s="223" t="s">
        <v>139</v>
      </c>
      <c r="C22" s="266" t="s">
        <v>140</v>
      </c>
      <c r="D22" s="225" t="s">
        <v>122</v>
      </c>
      <c r="E22" s="227">
        <v>1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0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/>
      <c r="T22" s="232">
        <v>0</v>
      </c>
      <c r="U22" s="231">
        <f>ROUND(E22*T22,2)</f>
        <v>0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112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x14ac:dyDescent="0.2">
      <c r="A23" s="219" t="s">
        <v>107</v>
      </c>
      <c r="B23" s="224" t="s">
        <v>62</v>
      </c>
      <c r="C23" s="267" t="s">
        <v>63</v>
      </c>
      <c r="D23" s="226"/>
      <c r="E23" s="228"/>
      <c r="F23" s="233"/>
      <c r="G23" s="233">
        <f>SUMIF(AE24:AE47,"&lt;&gt;NOR",G24:G47)</f>
        <v>0</v>
      </c>
      <c r="H23" s="233"/>
      <c r="I23" s="233">
        <f>SUM(I24:I47)</f>
        <v>0</v>
      </c>
      <c r="J23" s="233"/>
      <c r="K23" s="233">
        <f>SUM(K24:K47)</f>
        <v>0</v>
      </c>
      <c r="L23" s="233"/>
      <c r="M23" s="233">
        <f>SUM(M24:M47)</f>
        <v>0</v>
      </c>
      <c r="N23" s="233"/>
      <c r="O23" s="233">
        <f>SUM(O24:O47)</f>
        <v>0.32000000000000006</v>
      </c>
      <c r="P23" s="233"/>
      <c r="Q23" s="233">
        <f>SUM(Q24:Q47)</f>
        <v>0</v>
      </c>
      <c r="R23" s="233"/>
      <c r="S23" s="233"/>
      <c r="T23" s="234"/>
      <c r="U23" s="233">
        <f>SUM(U24:U47)</f>
        <v>0</v>
      </c>
      <c r="AE23" t="s">
        <v>108</v>
      </c>
    </row>
    <row r="24" spans="1:60" outlineLevel="1" x14ac:dyDescent="0.2">
      <c r="A24" s="218">
        <v>15</v>
      </c>
      <c r="B24" s="223" t="s">
        <v>141</v>
      </c>
      <c r="C24" s="266" t="s">
        <v>142</v>
      </c>
      <c r="D24" s="225" t="s">
        <v>117</v>
      </c>
      <c r="E24" s="227">
        <v>150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0</v>
      </c>
      <c r="M24" s="231">
        <f>G24*(1+L24/100)</f>
        <v>0</v>
      </c>
      <c r="N24" s="231">
        <v>1.4999999999999999E-4</v>
      </c>
      <c r="O24" s="231">
        <f>ROUND(E24*N24,2)</f>
        <v>0.02</v>
      </c>
      <c r="P24" s="231">
        <v>0</v>
      </c>
      <c r="Q24" s="231">
        <f>ROUND(E24*P24,2)</f>
        <v>0</v>
      </c>
      <c r="R24" s="231"/>
      <c r="S24" s="231"/>
      <c r="T24" s="232">
        <v>0</v>
      </c>
      <c r="U24" s="231">
        <f>ROUND(E24*T24,2)</f>
        <v>0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112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16</v>
      </c>
      <c r="B25" s="223" t="s">
        <v>143</v>
      </c>
      <c r="C25" s="266" t="s">
        <v>144</v>
      </c>
      <c r="D25" s="225" t="s">
        <v>117</v>
      </c>
      <c r="E25" s="227">
        <v>515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0</v>
      </c>
      <c r="M25" s="231">
        <f>G25*(1+L25/100)</f>
        <v>0</v>
      </c>
      <c r="N25" s="231">
        <v>1.6000000000000001E-4</v>
      </c>
      <c r="O25" s="231">
        <f>ROUND(E25*N25,2)</f>
        <v>0.08</v>
      </c>
      <c r="P25" s="231">
        <v>0</v>
      </c>
      <c r="Q25" s="231">
        <f>ROUND(E25*P25,2)</f>
        <v>0</v>
      </c>
      <c r="R25" s="231"/>
      <c r="S25" s="231"/>
      <c r="T25" s="232">
        <v>0</v>
      </c>
      <c r="U25" s="231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112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>
        <v>17</v>
      </c>
      <c r="B26" s="223" t="s">
        <v>145</v>
      </c>
      <c r="C26" s="266" t="s">
        <v>146</v>
      </c>
      <c r="D26" s="225" t="s">
        <v>117</v>
      </c>
      <c r="E26" s="227">
        <v>400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0</v>
      </c>
      <c r="M26" s="231">
        <f>G26*(1+L26/100)</f>
        <v>0</v>
      </c>
      <c r="N26" s="231">
        <v>2.2000000000000001E-4</v>
      </c>
      <c r="O26" s="231">
        <f>ROUND(E26*N26,2)</f>
        <v>0.09</v>
      </c>
      <c r="P26" s="231">
        <v>0</v>
      </c>
      <c r="Q26" s="231">
        <f>ROUND(E26*P26,2)</f>
        <v>0</v>
      </c>
      <c r="R26" s="231"/>
      <c r="S26" s="231"/>
      <c r="T26" s="232">
        <v>0</v>
      </c>
      <c r="U26" s="231">
        <f>ROUND(E26*T26,2)</f>
        <v>0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112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>
        <v>18</v>
      </c>
      <c r="B27" s="223" t="s">
        <v>147</v>
      </c>
      <c r="C27" s="266" t="s">
        <v>148</v>
      </c>
      <c r="D27" s="225" t="s">
        <v>117</v>
      </c>
      <c r="E27" s="227">
        <v>48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0</v>
      </c>
      <c r="M27" s="231">
        <f>G27*(1+L27/100)</f>
        <v>0</v>
      </c>
      <c r="N27" s="231">
        <v>2.9999999999999997E-4</v>
      </c>
      <c r="O27" s="231">
        <f>ROUND(E27*N27,2)</f>
        <v>0.01</v>
      </c>
      <c r="P27" s="231">
        <v>0</v>
      </c>
      <c r="Q27" s="231">
        <f>ROUND(E27*P27,2)</f>
        <v>0</v>
      </c>
      <c r="R27" s="231"/>
      <c r="S27" s="231"/>
      <c r="T27" s="232">
        <v>0</v>
      </c>
      <c r="U27" s="231">
        <f>ROUND(E27*T27,2)</f>
        <v>0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112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>
        <v>19</v>
      </c>
      <c r="B28" s="223" t="s">
        <v>149</v>
      </c>
      <c r="C28" s="266" t="s">
        <v>150</v>
      </c>
      <c r="D28" s="225" t="s">
        <v>117</v>
      </c>
      <c r="E28" s="227">
        <v>20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0</v>
      </c>
      <c r="M28" s="231">
        <f>G28*(1+L28/100)</f>
        <v>0</v>
      </c>
      <c r="N28" s="231">
        <v>4.0999999999999999E-4</v>
      </c>
      <c r="O28" s="231">
        <f>ROUND(E28*N28,2)</f>
        <v>0.01</v>
      </c>
      <c r="P28" s="231">
        <v>0</v>
      </c>
      <c r="Q28" s="231">
        <f>ROUND(E28*P28,2)</f>
        <v>0</v>
      </c>
      <c r="R28" s="231"/>
      <c r="S28" s="231"/>
      <c r="T28" s="232">
        <v>0</v>
      </c>
      <c r="U28" s="231">
        <f>ROUND(E28*T28,2)</f>
        <v>0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112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>
        <v>20</v>
      </c>
      <c r="B29" s="223" t="s">
        <v>151</v>
      </c>
      <c r="C29" s="266" t="s">
        <v>152</v>
      </c>
      <c r="D29" s="225" t="s">
        <v>117</v>
      </c>
      <c r="E29" s="227">
        <v>5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0</v>
      </c>
      <c r="M29" s="231">
        <f>G29*(1+L29/100)</f>
        <v>0</v>
      </c>
      <c r="N29" s="231">
        <v>4.0000000000000003E-5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0</v>
      </c>
      <c r="U29" s="231">
        <f>ROUND(E29*T29,2)</f>
        <v>0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112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>
        <v>21</v>
      </c>
      <c r="B30" s="223" t="s">
        <v>153</v>
      </c>
      <c r="C30" s="266" t="s">
        <v>154</v>
      </c>
      <c r="D30" s="225" t="s">
        <v>117</v>
      </c>
      <c r="E30" s="227">
        <v>45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0</v>
      </c>
      <c r="M30" s="231">
        <f>G30*(1+L30/100)</f>
        <v>0</v>
      </c>
      <c r="N30" s="231">
        <v>4.0000000000000003E-5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/>
      <c r="T30" s="232">
        <v>0</v>
      </c>
      <c r="U30" s="231">
        <f>ROUND(E30*T30,2)</f>
        <v>0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112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>
        <v>22</v>
      </c>
      <c r="B31" s="223" t="s">
        <v>155</v>
      </c>
      <c r="C31" s="266" t="s">
        <v>156</v>
      </c>
      <c r="D31" s="225" t="s">
        <v>117</v>
      </c>
      <c r="E31" s="227">
        <v>306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0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/>
      <c r="T31" s="232">
        <v>0</v>
      </c>
      <c r="U31" s="231">
        <f>ROUND(E31*T31,2)</f>
        <v>0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112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>
        <v>23</v>
      </c>
      <c r="B32" s="223" t="s">
        <v>157</v>
      </c>
      <c r="C32" s="266" t="s">
        <v>158</v>
      </c>
      <c r="D32" s="225" t="s">
        <v>117</v>
      </c>
      <c r="E32" s="227">
        <v>204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0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/>
      <c r="T32" s="232">
        <v>0</v>
      </c>
      <c r="U32" s="231">
        <f>ROUND(E32*T32,2)</f>
        <v>0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112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>
        <v>24</v>
      </c>
      <c r="B33" s="223" t="s">
        <v>159</v>
      </c>
      <c r="C33" s="266" t="s">
        <v>160</v>
      </c>
      <c r="D33" s="225" t="s">
        <v>117</v>
      </c>
      <c r="E33" s="227">
        <v>190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0</v>
      </c>
      <c r="M33" s="231">
        <f>G33*(1+L33/100)</f>
        <v>0</v>
      </c>
      <c r="N33" s="231">
        <v>6.0000000000000002E-5</v>
      </c>
      <c r="O33" s="231">
        <f>ROUND(E33*N33,2)</f>
        <v>0.01</v>
      </c>
      <c r="P33" s="231">
        <v>0</v>
      </c>
      <c r="Q33" s="231">
        <f>ROUND(E33*P33,2)</f>
        <v>0</v>
      </c>
      <c r="R33" s="231"/>
      <c r="S33" s="231"/>
      <c r="T33" s="232">
        <v>0</v>
      </c>
      <c r="U33" s="231">
        <f>ROUND(E33*T33,2)</f>
        <v>0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112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>
        <v>25</v>
      </c>
      <c r="B34" s="223" t="s">
        <v>161</v>
      </c>
      <c r="C34" s="266" t="s">
        <v>162</v>
      </c>
      <c r="D34" s="225" t="s">
        <v>117</v>
      </c>
      <c r="E34" s="227">
        <v>60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0</v>
      </c>
      <c r="M34" s="231">
        <f>G34*(1+L34/100)</f>
        <v>0</v>
      </c>
      <c r="N34" s="231">
        <v>1.9000000000000001E-4</v>
      </c>
      <c r="O34" s="231">
        <f>ROUND(E34*N34,2)</f>
        <v>0.01</v>
      </c>
      <c r="P34" s="231">
        <v>0</v>
      </c>
      <c r="Q34" s="231">
        <f>ROUND(E34*P34,2)</f>
        <v>0</v>
      </c>
      <c r="R34" s="231"/>
      <c r="S34" s="231"/>
      <c r="T34" s="232">
        <v>0</v>
      </c>
      <c r="U34" s="231">
        <f>ROUND(E34*T34,2)</f>
        <v>0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112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>
        <v>26</v>
      </c>
      <c r="B35" s="223" t="s">
        <v>163</v>
      </c>
      <c r="C35" s="266" t="s">
        <v>164</v>
      </c>
      <c r="D35" s="225" t="s">
        <v>122</v>
      </c>
      <c r="E35" s="227">
        <v>12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0</v>
      </c>
      <c r="M35" s="231">
        <f>G35*(1+L35/100)</f>
        <v>0</v>
      </c>
      <c r="N35" s="231">
        <v>2.5000000000000001E-4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/>
      <c r="T35" s="232">
        <v>0</v>
      </c>
      <c r="U35" s="231">
        <f>ROUND(E35*T35,2)</f>
        <v>0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112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>
        <v>27</v>
      </c>
      <c r="B36" s="223" t="s">
        <v>165</v>
      </c>
      <c r="C36" s="266" t="s">
        <v>166</v>
      </c>
      <c r="D36" s="225" t="s">
        <v>117</v>
      </c>
      <c r="E36" s="227">
        <v>6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0</v>
      </c>
      <c r="M36" s="231">
        <f>G36*(1+L36/100)</f>
        <v>0</v>
      </c>
      <c r="N36" s="231">
        <v>6.0000000000000002E-5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/>
      <c r="T36" s="232">
        <v>0</v>
      </c>
      <c r="U36" s="231">
        <f>ROUND(E36*T36,2)</f>
        <v>0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112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>
        <v>28</v>
      </c>
      <c r="B37" s="223" t="s">
        <v>167</v>
      </c>
      <c r="C37" s="266" t="s">
        <v>168</v>
      </c>
      <c r="D37" s="225" t="s">
        <v>122</v>
      </c>
      <c r="E37" s="227">
        <v>98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0</v>
      </c>
      <c r="M37" s="231">
        <f>G37*(1+L37/100)</f>
        <v>0</v>
      </c>
      <c r="N37" s="231">
        <v>3.0000000000000001E-5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/>
      <c r="T37" s="232">
        <v>0</v>
      </c>
      <c r="U37" s="231">
        <f>ROUND(E37*T37,2)</f>
        <v>0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112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>
        <v>29</v>
      </c>
      <c r="B38" s="223" t="s">
        <v>169</v>
      </c>
      <c r="C38" s="266" t="s">
        <v>170</v>
      </c>
      <c r="D38" s="225" t="s">
        <v>171</v>
      </c>
      <c r="E38" s="227">
        <v>0.09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0</v>
      </c>
      <c r="M38" s="231">
        <f>G38*(1+L38/100)</f>
        <v>0</v>
      </c>
      <c r="N38" s="231">
        <v>1</v>
      </c>
      <c r="O38" s="231">
        <f>ROUND(E38*N38,2)</f>
        <v>0.09</v>
      </c>
      <c r="P38" s="231">
        <v>0</v>
      </c>
      <c r="Q38" s="231">
        <f>ROUND(E38*P38,2)</f>
        <v>0</v>
      </c>
      <c r="R38" s="231"/>
      <c r="S38" s="231"/>
      <c r="T38" s="232">
        <v>0</v>
      </c>
      <c r="U38" s="231">
        <f>ROUND(E38*T38,2)</f>
        <v>0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112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>
        <v>30</v>
      </c>
      <c r="B39" s="223" t="s">
        <v>172</v>
      </c>
      <c r="C39" s="266" t="s">
        <v>173</v>
      </c>
      <c r="D39" s="225" t="s">
        <v>122</v>
      </c>
      <c r="E39" s="227">
        <v>2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0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/>
      <c r="T39" s="232">
        <v>0</v>
      </c>
      <c r="U39" s="231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112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>
        <v>31</v>
      </c>
      <c r="B40" s="223" t="s">
        <v>174</v>
      </c>
      <c r="C40" s="266" t="s">
        <v>175</v>
      </c>
      <c r="D40" s="225" t="s">
        <v>117</v>
      </c>
      <c r="E40" s="227">
        <v>60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0</v>
      </c>
      <c r="M40" s="231">
        <f>G40*(1+L40/100)</f>
        <v>0</v>
      </c>
      <c r="N40" s="231">
        <v>5.0000000000000002E-5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/>
      <c r="T40" s="232">
        <v>0</v>
      </c>
      <c r="U40" s="231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112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>
        <v>32</v>
      </c>
      <c r="B41" s="223" t="s">
        <v>176</v>
      </c>
      <c r="C41" s="266" t="s">
        <v>177</v>
      </c>
      <c r="D41" s="225" t="s">
        <v>122</v>
      </c>
      <c r="E41" s="227">
        <v>1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0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0</v>
      </c>
      <c r="U41" s="231">
        <f>ROUND(E41*T41,2)</f>
        <v>0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112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>
        <v>33</v>
      </c>
      <c r="B42" s="223" t="s">
        <v>178</v>
      </c>
      <c r="C42" s="266" t="s">
        <v>179</v>
      </c>
      <c r="D42" s="225" t="s">
        <v>122</v>
      </c>
      <c r="E42" s="227">
        <v>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0</v>
      </c>
      <c r="M42" s="231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/>
      <c r="T42" s="232">
        <v>0</v>
      </c>
      <c r="U42" s="231">
        <f>ROUND(E42*T42,2)</f>
        <v>0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112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>
        <v>34</v>
      </c>
      <c r="B43" s="223" t="s">
        <v>180</v>
      </c>
      <c r="C43" s="266" t="s">
        <v>181</v>
      </c>
      <c r="D43" s="225" t="s">
        <v>122</v>
      </c>
      <c r="E43" s="227">
        <v>1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0</v>
      </c>
      <c r="M43" s="231">
        <f>G43*(1+L43/100)</f>
        <v>0</v>
      </c>
      <c r="N43" s="231">
        <v>1.0000000000000001E-5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0</v>
      </c>
      <c r="U43" s="231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112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2.5" outlineLevel="1" x14ac:dyDescent="0.2">
      <c r="A44" s="218">
        <v>35</v>
      </c>
      <c r="B44" s="223" t="s">
        <v>182</v>
      </c>
      <c r="C44" s="266" t="s">
        <v>183</v>
      </c>
      <c r="D44" s="225" t="s">
        <v>122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0</v>
      </c>
      <c r="M44" s="231">
        <f>G44*(1+L44/100)</f>
        <v>0</v>
      </c>
      <c r="N44" s="231">
        <v>1.0000000000000001E-5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/>
      <c r="T44" s="232">
        <v>0</v>
      </c>
      <c r="U44" s="231">
        <f>ROUND(E44*T44,2)</f>
        <v>0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112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>
        <v>36</v>
      </c>
      <c r="B45" s="223" t="s">
        <v>184</v>
      </c>
      <c r="C45" s="266" t="s">
        <v>185</v>
      </c>
      <c r="D45" s="225" t="s">
        <v>186</v>
      </c>
      <c r="E45" s="227">
        <v>0.3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0</v>
      </c>
      <c r="M45" s="231">
        <f>G45*(1+L45/100)</f>
        <v>0</v>
      </c>
      <c r="N45" s="231">
        <v>1.5E-3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/>
      <c r="T45" s="232">
        <v>0</v>
      </c>
      <c r="U45" s="231">
        <f>ROUND(E45*T45,2)</f>
        <v>0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112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2.5" outlineLevel="1" x14ac:dyDescent="0.2">
      <c r="A46" s="218">
        <v>37</v>
      </c>
      <c r="B46" s="223" t="s">
        <v>187</v>
      </c>
      <c r="C46" s="266" t="s">
        <v>188</v>
      </c>
      <c r="D46" s="225" t="s">
        <v>186</v>
      </c>
      <c r="E46" s="227">
        <v>0.3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0</v>
      </c>
      <c r="M46" s="231">
        <f>G46*(1+L46/100)</f>
        <v>0</v>
      </c>
      <c r="N46" s="231">
        <v>3.5799999999999998E-3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/>
      <c r="T46" s="232">
        <v>0</v>
      </c>
      <c r="U46" s="231">
        <f>ROUND(E46*T46,2)</f>
        <v>0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112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>
        <v>38</v>
      </c>
      <c r="B47" s="223" t="s">
        <v>189</v>
      </c>
      <c r="C47" s="266" t="s">
        <v>190</v>
      </c>
      <c r="D47" s="225" t="s">
        <v>191</v>
      </c>
      <c r="E47" s="227">
        <v>0.4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0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/>
      <c r="T47" s="232">
        <v>0</v>
      </c>
      <c r="U47" s="231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112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x14ac:dyDescent="0.2">
      <c r="A48" s="219" t="s">
        <v>107</v>
      </c>
      <c r="B48" s="224" t="s">
        <v>64</v>
      </c>
      <c r="C48" s="267" t="s">
        <v>65</v>
      </c>
      <c r="D48" s="226"/>
      <c r="E48" s="228"/>
      <c r="F48" s="233"/>
      <c r="G48" s="233">
        <f>SUMIF(AE49:AE65,"&lt;&gt;NOR",G49:G65)</f>
        <v>0</v>
      </c>
      <c r="H48" s="233"/>
      <c r="I48" s="233">
        <f>SUM(I49:I65)</f>
        <v>0</v>
      </c>
      <c r="J48" s="233"/>
      <c r="K48" s="233">
        <f>SUM(K49:K65)</f>
        <v>0</v>
      </c>
      <c r="L48" s="233"/>
      <c r="M48" s="233">
        <f>SUM(M49:M65)</f>
        <v>0</v>
      </c>
      <c r="N48" s="233"/>
      <c r="O48" s="233">
        <f>SUM(O49:O65)</f>
        <v>0</v>
      </c>
      <c r="P48" s="233"/>
      <c r="Q48" s="233">
        <f>SUM(Q49:Q65)</f>
        <v>0</v>
      </c>
      <c r="R48" s="233"/>
      <c r="S48" s="233"/>
      <c r="T48" s="234"/>
      <c r="U48" s="233">
        <f>SUM(U49:U65)</f>
        <v>0</v>
      </c>
      <c r="AE48" t="s">
        <v>108</v>
      </c>
    </row>
    <row r="49" spans="1:60" outlineLevel="1" x14ac:dyDescent="0.2">
      <c r="A49" s="218">
        <v>39</v>
      </c>
      <c r="B49" s="223" t="s">
        <v>192</v>
      </c>
      <c r="C49" s="266" t="s">
        <v>193</v>
      </c>
      <c r="D49" s="225" t="s">
        <v>122</v>
      </c>
      <c r="E49" s="227">
        <v>1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0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/>
      <c r="T49" s="232">
        <v>0</v>
      </c>
      <c r="U49" s="231">
        <f>ROUND(E49*T49,2)</f>
        <v>0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112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>
        <v>40</v>
      </c>
      <c r="B50" s="223" t="s">
        <v>194</v>
      </c>
      <c r="C50" s="266" t="s">
        <v>195</v>
      </c>
      <c r="D50" s="225" t="s">
        <v>122</v>
      </c>
      <c r="E50" s="227">
        <v>1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0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/>
      <c r="T50" s="232">
        <v>0</v>
      </c>
      <c r="U50" s="231">
        <f>ROUND(E50*T50,2)</f>
        <v>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112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18">
        <v>41</v>
      </c>
      <c r="B51" s="223" t="s">
        <v>196</v>
      </c>
      <c r="C51" s="266" t="s">
        <v>197</v>
      </c>
      <c r="D51" s="225" t="s">
        <v>122</v>
      </c>
      <c r="E51" s="227">
        <v>1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0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/>
      <c r="T51" s="232">
        <v>0</v>
      </c>
      <c r="U51" s="231">
        <f>ROUND(E51*T51,2)</f>
        <v>0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112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>
        <v>42</v>
      </c>
      <c r="B52" s="223" t="s">
        <v>198</v>
      </c>
      <c r="C52" s="266" t="s">
        <v>199</v>
      </c>
      <c r="D52" s="225" t="s">
        <v>122</v>
      </c>
      <c r="E52" s="227">
        <v>7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0</v>
      </c>
      <c r="M52" s="231">
        <f>G52*(1+L52/100)</f>
        <v>0</v>
      </c>
      <c r="N52" s="231">
        <v>2.4000000000000001E-4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/>
      <c r="T52" s="232">
        <v>0</v>
      </c>
      <c r="U52" s="231">
        <f>ROUND(E52*T52,2)</f>
        <v>0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112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>
        <v>43</v>
      </c>
      <c r="B53" s="223" t="s">
        <v>200</v>
      </c>
      <c r="C53" s="266" t="s">
        <v>201</v>
      </c>
      <c r="D53" s="225" t="s">
        <v>122</v>
      </c>
      <c r="E53" s="227">
        <v>1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0</v>
      </c>
      <c r="M53" s="231">
        <f>G53*(1+L53/100)</f>
        <v>0</v>
      </c>
      <c r="N53" s="231">
        <v>4.6000000000000001E-4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/>
      <c r="T53" s="232">
        <v>0</v>
      </c>
      <c r="U53" s="231">
        <f>ROUND(E53*T53,2)</f>
        <v>0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112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>
        <v>44</v>
      </c>
      <c r="B54" s="223" t="s">
        <v>202</v>
      </c>
      <c r="C54" s="266" t="s">
        <v>203</v>
      </c>
      <c r="D54" s="225" t="s">
        <v>122</v>
      </c>
      <c r="E54" s="227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0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/>
      <c r="T54" s="232">
        <v>0</v>
      </c>
      <c r="U54" s="231">
        <f>ROUND(E54*T54,2)</f>
        <v>0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112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>
        <v>45</v>
      </c>
      <c r="B55" s="223" t="s">
        <v>204</v>
      </c>
      <c r="C55" s="266" t="s">
        <v>205</v>
      </c>
      <c r="D55" s="225" t="s">
        <v>122</v>
      </c>
      <c r="E55" s="227">
        <v>1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0</v>
      </c>
      <c r="M55" s="231">
        <f>G55*(1+L55/100)</f>
        <v>0</v>
      </c>
      <c r="N55" s="231">
        <v>1.8000000000000001E-4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/>
      <c r="T55" s="232">
        <v>0</v>
      </c>
      <c r="U55" s="231">
        <f>ROUND(E55*T55,2)</f>
        <v>0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112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>
        <v>46</v>
      </c>
      <c r="B56" s="223" t="s">
        <v>206</v>
      </c>
      <c r="C56" s="266" t="s">
        <v>207</v>
      </c>
      <c r="D56" s="225" t="s">
        <v>122</v>
      </c>
      <c r="E56" s="227">
        <v>14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0</v>
      </c>
      <c r="M56" s="231">
        <f>G56*(1+L56/100)</f>
        <v>0</v>
      </c>
      <c r="N56" s="231">
        <v>1.8000000000000001E-4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/>
      <c r="T56" s="232">
        <v>0</v>
      </c>
      <c r="U56" s="231">
        <f>ROUND(E56*T56,2)</f>
        <v>0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112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>
        <v>47</v>
      </c>
      <c r="B57" s="223" t="s">
        <v>208</v>
      </c>
      <c r="C57" s="266" t="s">
        <v>209</v>
      </c>
      <c r="D57" s="225" t="s">
        <v>122</v>
      </c>
      <c r="E57" s="227">
        <v>11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0</v>
      </c>
      <c r="M57" s="231">
        <f>G57*(1+L57/100)</f>
        <v>0</v>
      </c>
      <c r="N57" s="231">
        <v>1.8000000000000001E-4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/>
      <c r="T57" s="232">
        <v>0</v>
      </c>
      <c r="U57" s="231">
        <f>ROUND(E57*T57,2)</f>
        <v>0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112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>
        <v>48</v>
      </c>
      <c r="B58" s="223" t="s">
        <v>210</v>
      </c>
      <c r="C58" s="266" t="s">
        <v>211</v>
      </c>
      <c r="D58" s="225" t="s">
        <v>122</v>
      </c>
      <c r="E58" s="227">
        <v>1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0</v>
      </c>
      <c r="M58" s="231">
        <f>G58*(1+L58/100)</f>
        <v>0</v>
      </c>
      <c r="N58" s="231">
        <v>5.0000000000000001E-4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/>
      <c r="T58" s="232">
        <v>0</v>
      </c>
      <c r="U58" s="231">
        <f>ROUND(E58*T58,2)</f>
        <v>0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112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>
        <v>49</v>
      </c>
      <c r="B59" s="223" t="s">
        <v>176</v>
      </c>
      <c r="C59" s="266" t="s">
        <v>212</v>
      </c>
      <c r="D59" s="225" t="s">
        <v>122</v>
      </c>
      <c r="E59" s="227">
        <v>1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0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/>
      <c r="T59" s="232">
        <v>0</v>
      </c>
      <c r="U59" s="231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112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>
        <v>50</v>
      </c>
      <c r="B60" s="223" t="s">
        <v>213</v>
      </c>
      <c r="C60" s="266" t="s">
        <v>214</v>
      </c>
      <c r="D60" s="225" t="s">
        <v>122</v>
      </c>
      <c r="E60" s="227">
        <v>1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0</v>
      </c>
      <c r="M60" s="231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/>
      <c r="T60" s="232">
        <v>0</v>
      </c>
      <c r="U60" s="231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112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>
        <v>51</v>
      </c>
      <c r="B61" s="223" t="s">
        <v>215</v>
      </c>
      <c r="C61" s="266" t="s">
        <v>216</v>
      </c>
      <c r="D61" s="225" t="s">
        <v>122</v>
      </c>
      <c r="E61" s="227">
        <v>7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0</v>
      </c>
      <c r="M61" s="231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/>
      <c r="T61" s="232">
        <v>0</v>
      </c>
      <c r="U61" s="231">
        <f>ROUND(E61*T61,2)</f>
        <v>0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112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>
        <v>52</v>
      </c>
      <c r="B62" s="223" t="s">
        <v>217</v>
      </c>
      <c r="C62" s="266" t="s">
        <v>218</v>
      </c>
      <c r="D62" s="225" t="s">
        <v>122</v>
      </c>
      <c r="E62" s="227">
        <v>1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0</v>
      </c>
      <c r="M62" s="231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/>
      <c r="T62" s="232">
        <v>0</v>
      </c>
      <c r="U62" s="231">
        <f>ROUND(E62*T62,2)</f>
        <v>0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112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ht="22.5" outlineLevel="1" x14ac:dyDescent="0.2">
      <c r="A63" s="218">
        <v>53</v>
      </c>
      <c r="B63" s="223" t="s">
        <v>219</v>
      </c>
      <c r="C63" s="266" t="s">
        <v>220</v>
      </c>
      <c r="D63" s="225" t="s">
        <v>117</v>
      </c>
      <c r="E63" s="227">
        <v>8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0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/>
      <c r="T63" s="232">
        <v>0</v>
      </c>
      <c r="U63" s="231">
        <f>ROUND(E63*T63,2)</f>
        <v>0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112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ht="22.5" outlineLevel="1" x14ac:dyDescent="0.2">
      <c r="A64" s="218">
        <v>54</v>
      </c>
      <c r="B64" s="223" t="s">
        <v>221</v>
      </c>
      <c r="C64" s="266" t="s">
        <v>222</v>
      </c>
      <c r="D64" s="225" t="s">
        <v>117</v>
      </c>
      <c r="E64" s="227">
        <v>6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0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/>
      <c r="T64" s="232">
        <v>0</v>
      </c>
      <c r="U64" s="231">
        <f>ROUND(E64*T64,2)</f>
        <v>0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112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>
        <v>55</v>
      </c>
      <c r="B65" s="223" t="s">
        <v>223</v>
      </c>
      <c r="C65" s="266" t="s">
        <v>224</v>
      </c>
      <c r="D65" s="225" t="s">
        <v>117</v>
      </c>
      <c r="E65" s="227">
        <v>2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0</v>
      </c>
      <c r="M65" s="231">
        <f>G65*(1+L65/100)</f>
        <v>0</v>
      </c>
      <c r="N65" s="231">
        <v>1.2E-4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/>
      <c r="T65" s="232">
        <v>0</v>
      </c>
      <c r="U65" s="231">
        <f>ROUND(E65*T65,2)</f>
        <v>0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112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x14ac:dyDescent="0.2">
      <c r="A66" s="219" t="s">
        <v>107</v>
      </c>
      <c r="B66" s="224" t="s">
        <v>66</v>
      </c>
      <c r="C66" s="267" t="s">
        <v>67</v>
      </c>
      <c r="D66" s="226"/>
      <c r="E66" s="228"/>
      <c r="F66" s="233"/>
      <c r="G66" s="233">
        <f>SUMIF(AE67:AE83,"&lt;&gt;NOR",G67:G83)</f>
        <v>0</v>
      </c>
      <c r="H66" s="233"/>
      <c r="I66" s="233">
        <f>SUM(I67:I83)</f>
        <v>0</v>
      </c>
      <c r="J66" s="233"/>
      <c r="K66" s="233">
        <f>SUM(K67:K83)</f>
        <v>0</v>
      </c>
      <c r="L66" s="233"/>
      <c r="M66" s="233">
        <f>SUM(M67:M83)</f>
        <v>0</v>
      </c>
      <c r="N66" s="233"/>
      <c r="O66" s="233">
        <f>SUM(O67:O83)</f>
        <v>0</v>
      </c>
      <c r="P66" s="233"/>
      <c r="Q66" s="233">
        <f>SUM(Q67:Q83)</f>
        <v>0</v>
      </c>
      <c r="R66" s="233"/>
      <c r="S66" s="233"/>
      <c r="T66" s="234"/>
      <c r="U66" s="233">
        <f>SUM(U67:U83)</f>
        <v>0</v>
      </c>
      <c r="AE66" t="s">
        <v>108</v>
      </c>
    </row>
    <row r="67" spans="1:60" outlineLevel="1" x14ac:dyDescent="0.2">
      <c r="A67" s="218">
        <v>56</v>
      </c>
      <c r="B67" s="223" t="s">
        <v>225</v>
      </c>
      <c r="C67" s="266" t="s">
        <v>226</v>
      </c>
      <c r="D67" s="225" t="s">
        <v>122</v>
      </c>
      <c r="E67" s="227">
        <v>14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0</v>
      </c>
      <c r="M67" s="231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/>
      <c r="T67" s="232">
        <v>0</v>
      </c>
      <c r="U67" s="231">
        <f>ROUND(E67*T67,2)</f>
        <v>0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112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18">
        <v>57</v>
      </c>
      <c r="B68" s="223" t="s">
        <v>227</v>
      </c>
      <c r="C68" s="266" t="s">
        <v>228</v>
      </c>
      <c r="D68" s="225" t="s">
        <v>122</v>
      </c>
      <c r="E68" s="227">
        <v>11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0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/>
      <c r="T68" s="232">
        <v>0</v>
      </c>
      <c r="U68" s="231">
        <f>ROUND(E68*T68,2)</f>
        <v>0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112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18">
        <v>58</v>
      </c>
      <c r="B69" s="223" t="s">
        <v>229</v>
      </c>
      <c r="C69" s="266" t="s">
        <v>230</v>
      </c>
      <c r="D69" s="225" t="s">
        <v>122</v>
      </c>
      <c r="E69" s="227">
        <v>6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0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/>
      <c r="T69" s="232">
        <v>0</v>
      </c>
      <c r="U69" s="231">
        <f>ROUND(E69*T69,2)</f>
        <v>0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112</v>
      </c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18">
        <v>59</v>
      </c>
      <c r="B70" s="223" t="s">
        <v>231</v>
      </c>
      <c r="C70" s="266" t="s">
        <v>232</v>
      </c>
      <c r="D70" s="225" t="s">
        <v>122</v>
      </c>
      <c r="E70" s="227">
        <v>8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0</v>
      </c>
      <c r="M70" s="231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1"/>
      <c r="S70" s="231"/>
      <c r="T70" s="232">
        <v>0</v>
      </c>
      <c r="U70" s="231">
        <f>ROUND(E70*T70,2)</f>
        <v>0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112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18">
        <v>60</v>
      </c>
      <c r="B71" s="223" t="s">
        <v>233</v>
      </c>
      <c r="C71" s="266" t="s">
        <v>234</v>
      </c>
      <c r="D71" s="225" t="s">
        <v>122</v>
      </c>
      <c r="E71" s="227">
        <v>6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0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/>
      <c r="T71" s="232">
        <v>0</v>
      </c>
      <c r="U71" s="231">
        <f>ROUND(E71*T71,2)</f>
        <v>0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112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18">
        <v>61</v>
      </c>
      <c r="B72" s="223" t="s">
        <v>235</v>
      </c>
      <c r="C72" s="266" t="s">
        <v>236</v>
      </c>
      <c r="D72" s="225" t="s">
        <v>122</v>
      </c>
      <c r="E72" s="227">
        <v>5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0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/>
      <c r="T72" s="232">
        <v>0</v>
      </c>
      <c r="U72" s="231">
        <f>ROUND(E72*T72,2)</f>
        <v>0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112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18">
        <v>62</v>
      </c>
      <c r="B73" s="223" t="s">
        <v>237</v>
      </c>
      <c r="C73" s="266" t="s">
        <v>238</v>
      </c>
      <c r="D73" s="225" t="s">
        <v>122</v>
      </c>
      <c r="E73" s="227">
        <v>2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0</v>
      </c>
      <c r="M73" s="231">
        <f>G73*(1+L73/100)</f>
        <v>0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/>
      <c r="T73" s="232">
        <v>0</v>
      </c>
      <c r="U73" s="231">
        <f>ROUND(E73*T73,2)</f>
        <v>0</v>
      </c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112</v>
      </c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18">
        <v>63</v>
      </c>
      <c r="B74" s="223" t="s">
        <v>239</v>
      </c>
      <c r="C74" s="266" t="s">
        <v>240</v>
      </c>
      <c r="D74" s="225" t="s">
        <v>122</v>
      </c>
      <c r="E74" s="227">
        <v>2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0</v>
      </c>
      <c r="M74" s="231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/>
      <c r="T74" s="232">
        <v>0</v>
      </c>
      <c r="U74" s="231">
        <f>ROUND(E74*T74,2)</f>
        <v>0</v>
      </c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112</v>
      </c>
      <c r="AF74" s="217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18">
        <v>64</v>
      </c>
      <c r="B75" s="223" t="s">
        <v>241</v>
      </c>
      <c r="C75" s="266" t="s">
        <v>242</v>
      </c>
      <c r="D75" s="225" t="s">
        <v>122</v>
      </c>
      <c r="E75" s="227">
        <v>6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0</v>
      </c>
      <c r="M75" s="231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/>
      <c r="T75" s="232">
        <v>0</v>
      </c>
      <c r="U75" s="231">
        <f>ROUND(E75*T75,2)</f>
        <v>0</v>
      </c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112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>
        <v>65</v>
      </c>
      <c r="B76" s="223" t="s">
        <v>243</v>
      </c>
      <c r="C76" s="266" t="s">
        <v>244</v>
      </c>
      <c r="D76" s="225" t="s">
        <v>122</v>
      </c>
      <c r="E76" s="227">
        <v>5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0</v>
      </c>
      <c r="M76" s="231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1"/>
      <c r="S76" s="231"/>
      <c r="T76" s="232">
        <v>0</v>
      </c>
      <c r="U76" s="231">
        <f>ROUND(E76*T76,2)</f>
        <v>0</v>
      </c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112</v>
      </c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18">
        <v>66</v>
      </c>
      <c r="B77" s="223" t="s">
        <v>245</v>
      </c>
      <c r="C77" s="266" t="s">
        <v>246</v>
      </c>
      <c r="D77" s="225" t="s">
        <v>122</v>
      </c>
      <c r="E77" s="227">
        <v>4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0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/>
      <c r="T77" s="232">
        <v>0</v>
      </c>
      <c r="U77" s="231">
        <f>ROUND(E77*T77,2)</f>
        <v>0</v>
      </c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112</v>
      </c>
      <c r="AF77" s="217"/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18">
        <v>67</v>
      </c>
      <c r="B78" s="223" t="s">
        <v>247</v>
      </c>
      <c r="C78" s="266" t="s">
        <v>248</v>
      </c>
      <c r="D78" s="225" t="s">
        <v>122</v>
      </c>
      <c r="E78" s="227">
        <v>3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0</v>
      </c>
      <c r="M78" s="231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1"/>
      <c r="S78" s="231"/>
      <c r="T78" s="232">
        <v>0</v>
      </c>
      <c r="U78" s="231">
        <f>ROUND(E78*T78,2)</f>
        <v>0</v>
      </c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112</v>
      </c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18">
        <v>68</v>
      </c>
      <c r="B79" s="223" t="s">
        <v>249</v>
      </c>
      <c r="C79" s="266" t="s">
        <v>250</v>
      </c>
      <c r="D79" s="225" t="s">
        <v>122</v>
      </c>
      <c r="E79" s="227">
        <v>16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0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/>
      <c r="T79" s="232">
        <v>0</v>
      </c>
      <c r="U79" s="231">
        <f>ROUND(E79*T79,2)</f>
        <v>0</v>
      </c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112</v>
      </c>
      <c r="AF79" s="217"/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18">
        <v>69</v>
      </c>
      <c r="B80" s="223" t="s">
        <v>251</v>
      </c>
      <c r="C80" s="266" t="s">
        <v>252</v>
      </c>
      <c r="D80" s="225" t="s">
        <v>122</v>
      </c>
      <c r="E80" s="227">
        <v>15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0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/>
      <c r="T80" s="232">
        <v>0</v>
      </c>
      <c r="U80" s="231">
        <f>ROUND(E80*T80,2)</f>
        <v>0</v>
      </c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112</v>
      </c>
      <c r="AF80" s="217"/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>
        <v>70</v>
      </c>
      <c r="B81" s="223" t="s">
        <v>233</v>
      </c>
      <c r="C81" s="266" t="s">
        <v>253</v>
      </c>
      <c r="D81" s="225" t="s">
        <v>122</v>
      </c>
      <c r="E81" s="227">
        <v>2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0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/>
      <c r="T81" s="232">
        <v>0</v>
      </c>
      <c r="U81" s="231">
        <f>ROUND(E81*T81,2)</f>
        <v>0</v>
      </c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112</v>
      </c>
      <c r="AF81" s="217"/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18">
        <v>71</v>
      </c>
      <c r="B82" s="223" t="s">
        <v>254</v>
      </c>
      <c r="C82" s="266" t="s">
        <v>255</v>
      </c>
      <c r="D82" s="225" t="s">
        <v>122</v>
      </c>
      <c r="E82" s="227">
        <v>2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0</v>
      </c>
      <c r="M82" s="231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/>
      <c r="T82" s="232">
        <v>0</v>
      </c>
      <c r="U82" s="231">
        <f>ROUND(E82*T82,2)</f>
        <v>0</v>
      </c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112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18">
        <v>72</v>
      </c>
      <c r="B83" s="223" t="s">
        <v>256</v>
      </c>
      <c r="C83" s="266" t="s">
        <v>257</v>
      </c>
      <c r="D83" s="225" t="s">
        <v>122</v>
      </c>
      <c r="E83" s="227">
        <v>2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0</v>
      </c>
      <c r="M83" s="231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1"/>
      <c r="S83" s="231"/>
      <c r="T83" s="232">
        <v>0</v>
      </c>
      <c r="U83" s="231">
        <f>ROUND(E83*T83,2)</f>
        <v>0</v>
      </c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112</v>
      </c>
      <c r="AF83" s="217"/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ht="25.5" x14ac:dyDescent="0.2">
      <c r="A84" s="219" t="s">
        <v>107</v>
      </c>
      <c r="B84" s="224" t="s">
        <v>68</v>
      </c>
      <c r="C84" s="267" t="s">
        <v>69</v>
      </c>
      <c r="D84" s="226"/>
      <c r="E84" s="228"/>
      <c r="F84" s="233"/>
      <c r="G84" s="233">
        <f>SUMIF(AE85:AE114,"&lt;&gt;NOR",G85:G114)</f>
        <v>0</v>
      </c>
      <c r="H84" s="233"/>
      <c r="I84" s="233">
        <f>SUM(I85:I114)</f>
        <v>0</v>
      </c>
      <c r="J84" s="233"/>
      <c r="K84" s="233">
        <f>SUM(K85:K114)</f>
        <v>0</v>
      </c>
      <c r="L84" s="233"/>
      <c r="M84" s="233">
        <f>SUM(M85:M114)</f>
        <v>0</v>
      </c>
      <c r="N84" s="233"/>
      <c r="O84" s="233">
        <f>SUM(O85:O114)</f>
        <v>0</v>
      </c>
      <c r="P84" s="233"/>
      <c r="Q84" s="233">
        <f>SUM(Q85:Q114)</f>
        <v>0</v>
      </c>
      <c r="R84" s="233"/>
      <c r="S84" s="233"/>
      <c r="T84" s="234"/>
      <c r="U84" s="233">
        <f>SUM(U85:U114)</f>
        <v>0</v>
      </c>
      <c r="AE84" t="s">
        <v>108</v>
      </c>
    </row>
    <row r="85" spans="1:60" ht="22.5" outlineLevel="1" x14ac:dyDescent="0.2">
      <c r="A85" s="218">
        <v>73</v>
      </c>
      <c r="B85" s="223" t="s">
        <v>258</v>
      </c>
      <c r="C85" s="266" t="s">
        <v>259</v>
      </c>
      <c r="D85" s="225" t="s">
        <v>122</v>
      </c>
      <c r="E85" s="227">
        <v>12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0</v>
      </c>
      <c r="M85" s="231">
        <f>G85*(1+L85/100)</f>
        <v>0</v>
      </c>
      <c r="N85" s="231">
        <v>1.0000000000000001E-5</v>
      </c>
      <c r="O85" s="231">
        <f>ROUND(E85*N85,2)</f>
        <v>0</v>
      </c>
      <c r="P85" s="231">
        <v>0</v>
      </c>
      <c r="Q85" s="231">
        <f>ROUND(E85*P85,2)</f>
        <v>0</v>
      </c>
      <c r="R85" s="231"/>
      <c r="S85" s="231"/>
      <c r="T85" s="232">
        <v>0</v>
      </c>
      <c r="U85" s="231">
        <f>ROUND(E85*T85,2)</f>
        <v>0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112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ht="22.5" outlineLevel="1" x14ac:dyDescent="0.2">
      <c r="A86" s="218">
        <v>74</v>
      </c>
      <c r="B86" s="223" t="s">
        <v>260</v>
      </c>
      <c r="C86" s="266" t="s">
        <v>261</v>
      </c>
      <c r="D86" s="225" t="s">
        <v>122</v>
      </c>
      <c r="E86" s="227">
        <v>2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0</v>
      </c>
      <c r="M86" s="231">
        <f>G86*(1+L86/100)</f>
        <v>0</v>
      </c>
      <c r="N86" s="231">
        <v>5.0000000000000002E-5</v>
      </c>
      <c r="O86" s="231">
        <f>ROUND(E86*N86,2)</f>
        <v>0</v>
      </c>
      <c r="P86" s="231">
        <v>0</v>
      </c>
      <c r="Q86" s="231">
        <f>ROUND(E86*P86,2)</f>
        <v>0</v>
      </c>
      <c r="R86" s="231"/>
      <c r="S86" s="231"/>
      <c r="T86" s="232">
        <v>0</v>
      </c>
      <c r="U86" s="231">
        <f>ROUND(E86*T86,2)</f>
        <v>0</v>
      </c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112</v>
      </c>
      <c r="AF86" s="217"/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2.5" outlineLevel="1" x14ac:dyDescent="0.2">
      <c r="A87" s="218">
        <v>75</v>
      </c>
      <c r="B87" s="223" t="s">
        <v>262</v>
      </c>
      <c r="C87" s="266" t="s">
        <v>263</v>
      </c>
      <c r="D87" s="225" t="s">
        <v>122</v>
      </c>
      <c r="E87" s="227">
        <v>16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0</v>
      </c>
      <c r="M87" s="231">
        <f>G87*(1+L87/100)</f>
        <v>0</v>
      </c>
      <c r="N87" s="231">
        <v>5.0000000000000002E-5</v>
      </c>
      <c r="O87" s="231">
        <f>ROUND(E87*N87,2)</f>
        <v>0</v>
      </c>
      <c r="P87" s="231">
        <v>0</v>
      </c>
      <c r="Q87" s="231">
        <f>ROUND(E87*P87,2)</f>
        <v>0</v>
      </c>
      <c r="R87" s="231"/>
      <c r="S87" s="231"/>
      <c r="T87" s="232">
        <v>0</v>
      </c>
      <c r="U87" s="231">
        <f>ROUND(E87*T87,2)</f>
        <v>0</v>
      </c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112</v>
      </c>
      <c r="AF87" s="217"/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>
        <v>76</v>
      </c>
      <c r="B88" s="223" t="s">
        <v>264</v>
      </c>
      <c r="C88" s="266" t="s">
        <v>265</v>
      </c>
      <c r="D88" s="225" t="s">
        <v>122</v>
      </c>
      <c r="E88" s="227">
        <v>2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0</v>
      </c>
      <c r="M88" s="231">
        <f>G88*(1+L88/100)</f>
        <v>0</v>
      </c>
      <c r="N88" s="231">
        <v>4.0000000000000003E-5</v>
      </c>
      <c r="O88" s="231">
        <f>ROUND(E88*N88,2)</f>
        <v>0</v>
      </c>
      <c r="P88" s="231">
        <v>0</v>
      </c>
      <c r="Q88" s="231">
        <f>ROUND(E88*P88,2)</f>
        <v>0</v>
      </c>
      <c r="R88" s="231"/>
      <c r="S88" s="231"/>
      <c r="T88" s="232">
        <v>0</v>
      </c>
      <c r="U88" s="231">
        <f>ROUND(E88*T88,2)</f>
        <v>0</v>
      </c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112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>
        <v>77</v>
      </c>
      <c r="B89" s="223" t="s">
        <v>266</v>
      </c>
      <c r="C89" s="266" t="s">
        <v>267</v>
      </c>
      <c r="D89" s="225" t="s">
        <v>122</v>
      </c>
      <c r="E89" s="227">
        <v>8</v>
      </c>
      <c r="F89" s="230"/>
      <c r="G89" s="231">
        <f>ROUND(E89*F89,2)</f>
        <v>0</v>
      </c>
      <c r="H89" s="230"/>
      <c r="I89" s="231">
        <f>ROUND(E89*H89,2)</f>
        <v>0</v>
      </c>
      <c r="J89" s="230"/>
      <c r="K89" s="231">
        <f>ROUND(E89*J89,2)</f>
        <v>0</v>
      </c>
      <c r="L89" s="231">
        <v>0</v>
      </c>
      <c r="M89" s="231">
        <f>G89*(1+L89/100)</f>
        <v>0</v>
      </c>
      <c r="N89" s="231">
        <v>5.0000000000000002E-5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/>
      <c r="T89" s="232">
        <v>0</v>
      </c>
      <c r="U89" s="231">
        <f>ROUND(E89*T89,2)</f>
        <v>0</v>
      </c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112</v>
      </c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18">
        <v>78</v>
      </c>
      <c r="B90" s="223" t="s">
        <v>268</v>
      </c>
      <c r="C90" s="266" t="s">
        <v>269</v>
      </c>
      <c r="D90" s="225" t="s">
        <v>122</v>
      </c>
      <c r="E90" s="227">
        <v>2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0</v>
      </c>
      <c r="M90" s="231">
        <f>G90*(1+L90/100)</f>
        <v>0</v>
      </c>
      <c r="N90" s="231">
        <v>6.0000000000000002E-5</v>
      </c>
      <c r="O90" s="231">
        <f>ROUND(E90*N90,2)</f>
        <v>0</v>
      </c>
      <c r="P90" s="231">
        <v>0</v>
      </c>
      <c r="Q90" s="231">
        <f>ROUND(E90*P90,2)</f>
        <v>0</v>
      </c>
      <c r="R90" s="231"/>
      <c r="S90" s="231"/>
      <c r="T90" s="232">
        <v>0</v>
      </c>
      <c r="U90" s="231">
        <f>ROUND(E90*T90,2)</f>
        <v>0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112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18">
        <v>79</v>
      </c>
      <c r="B91" s="223" t="s">
        <v>270</v>
      </c>
      <c r="C91" s="266" t="s">
        <v>271</v>
      </c>
      <c r="D91" s="225" t="s">
        <v>122</v>
      </c>
      <c r="E91" s="227">
        <v>38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0</v>
      </c>
      <c r="M91" s="231">
        <f>G91*(1+L91/100)</f>
        <v>0</v>
      </c>
      <c r="N91" s="231">
        <v>1.0000000000000001E-5</v>
      </c>
      <c r="O91" s="231">
        <f>ROUND(E91*N91,2)</f>
        <v>0</v>
      </c>
      <c r="P91" s="231">
        <v>0</v>
      </c>
      <c r="Q91" s="231">
        <f>ROUND(E91*P91,2)</f>
        <v>0</v>
      </c>
      <c r="R91" s="231"/>
      <c r="S91" s="231"/>
      <c r="T91" s="232">
        <v>0</v>
      </c>
      <c r="U91" s="231">
        <f>ROUND(E91*T91,2)</f>
        <v>0</v>
      </c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112</v>
      </c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18">
        <v>80</v>
      </c>
      <c r="B92" s="223" t="s">
        <v>272</v>
      </c>
      <c r="C92" s="266" t="s">
        <v>273</v>
      </c>
      <c r="D92" s="225" t="s">
        <v>122</v>
      </c>
      <c r="E92" s="227">
        <v>4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0</v>
      </c>
      <c r="M92" s="231">
        <f>G92*(1+L92/100)</f>
        <v>0</v>
      </c>
      <c r="N92" s="231">
        <v>1.0000000000000001E-5</v>
      </c>
      <c r="O92" s="231">
        <f>ROUND(E92*N92,2)</f>
        <v>0</v>
      </c>
      <c r="P92" s="231">
        <v>0</v>
      </c>
      <c r="Q92" s="231">
        <f>ROUND(E92*P92,2)</f>
        <v>0</v>
      </c>
      <c r="R92" s="231"/>
      <c r="S92" s="231"/>
      <c r="T92" s="232">
        <v>0</v>
      </c>
      <c r="U92" s="231">
        <f>ROUND(E92*T92,2)</f>
        <v>0</v>
      </c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112</v>
      </c>
      <c r="AF92" s="217"/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>
        <v>81</v>
      </c>
      <c r="B93" s="223" t="s">
        <v>274</v>
      </c>
      <c r="C93" s="266" t="s">
        <v>275</v>
      </c>
      <c r="D93" s="225" t="s">
        <v>122</v>
      </c>
      <c r="E93" s="227">
        <v>44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0</v>
      </c>
      <c r="M93" s="231">
        <f>G93*(1+L93/100)</f>
        <v>0</v>
      </c>
      <c r="N93" s="231">
        <v>5.0000000000000002E-5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/>
      <c r="T93" s="232">
        <v>0</v>
      </c>
      <c r="U93" s="231">
        <f>ROUND(E93*T93,2)</f>
        <v>0</v>
      </c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112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18">
        <v>82</v>
      </c>
      <c r="B94" s="223" t="s">
        <v>276</v>
      </c>
      <c r="C94" s="266" t="s">
        <v>277</v>
      </c>
      <c r="D94" s="225" t="s">
        <v>122</v>
      </c>
      <c r="E94" s="227">
        <v>4</v>
      </c>
      <c r="F94" s="230"/>
      <c r="G94" s="231">
        <f>ROUND(E94*F94,2)</f>
        <v>0</v>
      </c>
      <c r="H94" s="230"/>
      <c r="I94" s="231">
        <f>ROUND(E94*H94,2)</f>
        <v>0</v>
      </c>
      <c r="J94" s="230"/>
      <c r="K94" s="231">
        <f>ROUND(E94*J94,2)</f>
        <v>0</v>
      </c>
      <c r="L94" s="231">
        <v>0</v>
      </c>
      <c r="M94" s="231">
        <f>G94*(1+L94/100)</f>
        <v>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1"/>
      <c r="S94" s="231"/>
      <c r="T94" s="232">
        <v>0</v>
      </c>
      <c r="U94" s="231">
        <f>ROUND(E94*T94,2)</f>
        <v>0</v>
      </c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112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ht="22.5" outlineLevel="1" x14ac:dyDescent="0.2">
      <c r="A95" s="218">
        <v>83</v>
      </c>
      <c r="B95" s="223" t="s">
        <v>278</v>
      </c>
      <c r="C95" s="266" t="s">
        <v>279</v>
      </c>
      <c r="D95" s="225" t="s">
        <v>122</v>
      </c>
      <c r="E95" s="227">
        <v>1</v>
      </c>
      <c r="F95" s="230"/>
      <c r="G95" s="231">
        <f>ROUND(E95*F95,2)</f>
        <v>0</v>
      </c>
      <c r="H95" s="230"/>
      <c r="I95" s="231">
        <f>ROUND(E95*H95,2)</f>
        <v>0</v>
      </c>
      <c r="J95" s="230"/>
      <c r="K95" s="231">
        <f>ROUND(E95*J95,2)</f>
        <v>0</v>
      </c>
      <c r="L95" s="231">
        <v>0</v>
      </c>
      <c r="M95" s="231">
        <f>G95*(1+L95/100)</f>
        <v>0</v>
      </c>
      <c r="N95" s="231">
        <v>0</v>
      </c>
      <c r="O95" s="231">
        <f>ROUND(E95*N95,2)</f>
        <v>0</v>
      </c>
      <c r="P95" s="231">
        <v>0</v>
      </c>
      <c r="Q95" s="231">
        <f>ROUND(E95*P95,2)</f>
        <v>0</v>
      </c>
      <c r="R95" s="231"/>
      <c r="S95" s="231"/>
      <c r="T95" s="232">
        <v>0</v>
      </c>
      <c r="U95" s="231">
        <f>ROUND(E95*T95,2)</f>
        <v>0</v>
      </c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112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ht="22.5" outlineLevel="1" x14ac:dyDescent="0.2">
      <c r="A96" s="218">
        <v>84</v>
      </c>
      <c r="B96" s="223" t="s">
        <v>280</v>
      </c>
      <c r="C96" s="266" t="s">
        <v>281</v>
      </c>
      <c r="D96" s="225" t="s">
        <v>122</v>
      </c>
      <c r="E96" s="227">
        <v>2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0</v>
      </c>
      <c r="M96" s="231">
        <f>G96*(1+L96/100)</f>
        <v>0</v>
      </c>
      <c r="N96" s="231">
        <v>0</v>
      </c>
      <c r="O96" s="231">
        <f>ROUND(E96*N96,2)</f>
        <v>0</v>
      </c>
      <c r="P96" s="231">
        <v>0</v>
      </c>
      <c r="Q96" s="231">
        <f>ROUND(E96*P96,2)</f>
        <v>0</v>
      </c>
      <c r="R96" s="231"/>
      <c r="S96" s="231"/>
      <c r="T96" s="232">
        <v>0</v>
      </c>
      <c r="U96" s="231">
        <f>ROUND(E96*T96,2)</f>
        <v>0</v>
      </c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112</v>
      </c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>
        <v>85</v>
      </c>
      <c r="B97" s="223" t="s">
        <v>282</v>
      </c>
      <c r="C97" s="266" t="s">
        <v>283</v>
      </c>
      <c r="D97" s="225" t="s">
        <v>122</v>
      </c>
      <c r="E97" s="227">
        <v>2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0</v>
      </c>
      <c r="M97" s="231">
        <f>G97*(1+L97/100)</f>
        <v>0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1"/>
      <c r="S97" s="231"/>
      <c r="T97" s="232">
        <v>0</v>
      </c>
      <c r="U97" s="231">
        <f>ROUND(E97*T97,2)</f>
        <v>0</v>
      </c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112</v>
      </c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>
        <v>86</v>
      </c>
      <c r="B98" s="223" t="s">
        <v>284</v>
      </c>
      <c r="C98" s="266" t="s">
        <v>285</v>
      </c>
      <c r="D98" s="225" t="s">
        <v>122</v>
      </c>
      <c r="E98" s="227">
        <v>10</v>
      </c>
      <c r="F98" s="230"/>
      <c r="G98" s="231">
        <f>ROUND(E98*F98,2)</f>
        <v>0</v>
      </c>
      <c r="H98" s="230"/>
      <c r="I98" s="231">
        <f>ROUND(E98*H98,2)</f>
        <v>0</v>
      </c>
      <c r="J98" s="230"/>
      <c r="K98" s="231">
        <f>ROUND(E98*J98,2)</f>
        <v>0</v>
      </c>
      <c r="L98" s="231">
        <v>0</v>
      </c>
      <c r="M98" s="231">
        <f>G98*(1+L98/100)</f>
        <v>0</v>
      </c>
      <c r="N98" s="231">
        <v>4.0000000000000003E-5</v>
      </c>
      <c r="O98" s="231">
        <f>ROUND(E98*N98,2)</f>
        <v>0</v>
      </c>
      <c r="P98" s="231">
        <v>0</v>
      </c>
      <c r="Q98" s="231">
        <f>ROUND(E98*P98,2)</f>
        <v>0</v>
      </c>
      <c r="R98" s="231"/>
      <c r="S98" s="231"/>
      <c r="T98" s="232">
        <v>0</v>
      </c>
      <c r="U98" s="231">
        <f>ROUND(E98*T98,2)</f>
        <v>0</v>
      </c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112</v>
      </c>
      <c r="AF98" s="217"/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18">
        <v>87</v>
      </c>
      <c r="B99" s="223" t="s">
        <v>286</v>
      </c>
      <c r="C99" s="266" t="s">
        <v>287</v>
      </c>
      <c r="D99" s="225" t="s">
        <v>122</v>
      </c>
      <c r="E99" s="227">
        <v>37</v>
      </c>
      <c r="F99" s="230"/>
      <c r="G99" s="231">
        <f>ROUND(E99*F99,2)</f>
        <v>0</v>
      </c>
      <c r="H99" s="230"/>
      <c r="I99" s="231">
        <f>ROUND(E99*H99,2)</f>
        <v>0</v>
      </c>
      <c r="J99" s="230"/>
      <c r="K99" s="231">
        <f>ROUND(E99*J99,2)</f>
        <v>0</v>
      </c>
      <c r="L99" s="231">
        <v>0</v>
      </c>
      <c r="M99" s="231">
        <f>G99*(1+L99/100)</f>
        <v>0</v>
      </c>
      <c r="N99" s="231">
        <v>5.0000000000000002E-5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/>
      <c r="T99" s="232">
        <v>0</v>
      </c>
      <c r="U99" s="231">
        <f>ROUND(E99*T99,2)</f>
        <v>0</v>
      </c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112</v>
      </c>
      <c r="AF99" s="217"/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>
        <v>88</v>
      </c>
      <c r="B100" s="223" t="s">
        <v>288</v>
      </c>
      <c r="C100" s="266" t="s">
        <v>289</v>
      </c>
      <c r="D100" s="225" t="s">
        <v>122</v>
      </c>
      <c r="E100" s="227">
        <v>1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0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1"/>
      <c r="S100" s="231"/>
      <c r="T100" s="232">
        <v>0</v>
      </c>
      <c r="U100" s="231">
        <f>ROUND(E100*T100,2)</f>
        <v>0</v>
      </c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112</v>
      </c>
      <c r="AF100" s="217"/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>
        <v>89</v>
      </c>
      <c r="B101" s="223" t="s">
        <v>290</v>
      </c>
      <c r="C101" s="266" t="s">
        <v>291</v>
      </c>
      <c r="D101" s="225" t="s">
        <v>117</v>
      </c>
      <c r="E101" s="227">
        <v>75</v>
      </c>
      <c r="F101" s="230"/>
      <c r="G101" s="231">
        <f>ROUND(E101*F101,2)</f>
        <v>0</v>
      </c>
      <c r="H101" s="230"/>
      <c r="I101" s="231">
        <f>ROUND(E101*H101,2)</f>
        <v>0</v>
      </c>
      <c r="J101" s="230"/>
      <c r="K101" s="231">
        <f>ROUND(E101*J101,2)</f>
        <v>0</v>
      </c>
      <c r="L101" s="231">
        <v>0</v>
      </c>
      <c r="M101" s="231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/>
      <c r="T101" s="232">
        <v>0</v>
      </c>
      <c r="U101" s="231">
        <f>ROUND(E101*T101,2)</f>
        <v>0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112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>
        <v>90</v>
      </c>
      <c r="B102" s="223" t="s">
        <v>292</v>
      </c>
      <c r="C102" s="266" t="s">
        <v>293</v>
      </c>
      <c r="D102" s="225" t="s">
        <v>122</v>
      </c>
      <c r="E102" s="227">
        <v>1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0</v>
      </c>
      <c r="M102" s="231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/>
      <c r="T102" s="232">
        <v>0</v>
      </c>
      <c r="U102" s="231">
        <f>ROUND(E102*T102,2)</f>
        <v>0</v>
      </c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112</v>
      </c>
      <c r="AF102" s="217"/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">
      <c r="A103" s="218">
        <v>91</v>
      </c>
      <c r="B103" s="223" t="s">
        <v>294</v>
      </c>
      <c r="C103" s="266" t="s">
        <v>295</v>
      </c>
      <c r="D103" s="225" t="s">
        <v>122</v>
      </c>
      <c r="E103" s="227">
        <v>1</v>
      </c>
      <c r="F103" s="230"/>
      <c r="G103" s="231">
        <f>ROUND(E103*F103,2)</f>
        <v>0</v>
      </c>
      <c r="H103" s="230"/>
      <c r="I103" s="231">
        <f>ROUND(E103*H103,2)</f>
        <v>0</v>
      </c>
      <c r="J103" s="230"/>
      <c r="K103" s="231">
        <f>ROUND(E103*J103,2)</f>
        <v>0</v>
      </c>
      <c r="L103" s="231">
        <v>0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/>
      <c r="T103" s="232">
        <v>0</v>
      </c>
      <c r="U103" s="231">
        <f>ROUND(E103*T103,2)</f>
        <v>0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112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18">
        <v>92</v>
      </c>
      <c r="B104" s="223" t="s">
        <v>296</v>
      </c>
      <c r="C104" s="266" t="s">
        <v>297</v>
      </c>
      <c r="D104" s="225" t="s">
        <v>122</v>
      </c>
      <c r="E104" s="227">
        <v>1</v>
      </c>
      <c r="F104" s="230"/>
      <c r="G104" s="231">
        <f>ROUND(E104*F104,2)</f>
        <v>0</v>
      </c>
      <c r="H104" s="230"/>
      <c r="I104" s="231">
        <f>ROUND(E104*H104,2)</f>
        <v>0</v>
      </c>
      <c r="J104" s="230"/>
      <c r="K104" s="231">
        <f>ROUND(E104*J104,2)</f>
        <v>0</v>
      </c>
      <c r="L104" s="231">
        <v>0</v>
      </c>
      <c r="M104" s="231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1"/>
      <c r="S104" s="231"/>
      <c r="T104" s="232">
        <v>0</v>
      </c>
      <c r="U104" s="231">
        <f>ROUND(E104*T104,2)</f>
        <v>0</v>
      </c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112</v>
      </c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18">
        <v>93</v>
      </c>
      <c r="B105" s="223" t="s">
        <v>298</v>
      </c>
      <c r="C105" s="266" t="s">
        <v>299</v>
      </c>
      <c r="D105" s="225" t="s">
        <v>122</v>
      </c>
      <c r="E105" s="227">
        <v>2</v>
      </c>
      <c r="F105" s="230"/>
      <c r="G105" s="231">
        <f>ROUND(E105*F105,2)</f>
        <v>0</v>
      </c>
      <c r="H105" s="230"/>
      <c r="I105" s="231">
        <f>ROUND(E105*H105,2)</f>
        <v>0</v>
      </c>
      <c r="J105" s="230"/>
      <c r="K105" s="231">
        <f>ROUND(E105*J105,2)</f>
        <v>0</v>
      </c>
      <c r="L105" s="231">
        <v>0</v>
      </c>
      <c r="M105" s="231">
        <f>G105*(1+L105/100)</f>
        <v>0</v>
      </c>
      <c r="N105" s="231">
        <v>0</v>
      </c>
      <c r="O105" s="231">
        <f>ROUND(E105*N105,2)</f>
        <v>0</v>
      </c>
      <c r="P105" s="231">
        <v>0</v>
      </c>
      <c r="Q105" s="231">
        <f>ROUND(E105*P105,2)</f>
        <v>0</v>
      </c>
      <c r="R105" s="231"/>
      <c r="S105" s="231"/>
      <c r="T105" s="232">
        <v>0</v>
      </c>
      <c r="U105" s="231">
        <f>ROUND(E105*T105,2)</f>
        <v>0</v>
      </c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112</v>
      </c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18">
        <v>94</v>
      </c>
      <c r="B106" s="223" t="s">
        <v>300</v>
      </c>
      <c r="C106" s="266" t="s">
        <v>301</v>
      </c>
      <c r="D106" s="225" t="s">
        <v>122</v>
      </c>
      <c r="E106" s="227">
        <v>2</v>
      </c>
      <c r="F106" s="230"/>
      <c r="G106" s="231">
        <f>ROUND(E106*F106,2)</f>
        <v>0</v>
      </c>
      <c r="H106" s="230"/>
      <c r="I106" s="231">
        <f>ROUND(E106*H106,2)</f>
        <v>0</v>
      </c>
      <c r="J106" s="230"/>
      <c r="K106" s="231">
        <f>ROUND(E106*J106,2)</f>
        <v>0</v>
      </c>
      <c r="L106" s="231">
        <v>0</v>
      </c>
      <c r="M106" s="231">
        <f>G106*(1+L106/100)</f>
        <v>0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/>
      <c r="T106" s="232">
        <v>0</v>
      </c>
      <c r="U106" s="231">
        <f>ROUND(E106*T106,2)</f>
        <v>0</v>
      </c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112</v>
      </c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18">
        <v>95</v>
      </c>
      <c r="B107" s="223" t="s">
        <v>302</v>
      </c>
      <c r="C107" s="266" t="s">
        <v>303</v>
      </c>
      <c r="D107" s="225" t="s">
        <v>122</v>
      </c>
      <c r="E107" s="227">
        <v>8</v>
      </c>
      <c r="F107" s="230"/>
      <c r="G107" s="231">
        <f>ROUND(E107*F107,2)</f>
        <v>0</v>
      </c>
      <c r="H107" s="230"/>
      <c r="I107" s="231">
        <f>ROUND(E107*H107,2)</f>
        <v>0</v>
      </c>
      <c r="J107" s="230"/>
      <c r="K107" s="231">
        <f>ROUND(E107*J107,2)</f>
        <v>0</v>
      </c>
      <c r="L107" s="231">
        <v>0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/>
      <c r="T107" s="232">
        <v>0</v>
      </c>
      <c r="U107" s="231">
        <f>ROUND(E107*T107,2)</f>
        <v>0</v>
      </c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112</v>
      </c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>
        <v>96</v>
      </c>
      <c r="B108" s="223" t="s">
        <v>304</v>
      </c>
      <c r="C108" s="266" t="s">
        <v>305</v>
      </c>
      <c r="D108" s="225" t="s">
        <v>122</v>
      </c>
      <c r="E108" s="227">
        <v>8</v>
      </c>
      <c r="F108" s="230"/>
      <c r="G108" s="231">
        <f>ROUND(E108*F108,2)</f>
        <v>0</v>
      </c>
      <c r="H108" s="230"/>
      <c r="I108" s="231">
        <f>ROUND(E108*H108,2)</f>
        <v>0</v>
      </c>
      <c r="J108" s="230"/>
      <c r="K108" s="231">
        <f>ROUND(E108*J108,2)</f>
        <v>0</v>
      </c>
      <c r="L108" s="231">
        <v>0</v>
      </c>
      <c r="M108" s="231">
        <f>G108*(1+L108/100)</f>
        <v>0</v>
      </c>
      <c r="N108" s="231">
        <v>0</v>
      </c>
      <c r="O108" s="231">
        <f>ROUND(E108*N108,2)</f>
        <v>0</v>
      </c>
      <c r="P108" s="231">
        <v>0</v>
      </c>
      <c r="Q108" s="231">
        <f>ROUND(E108*P108,2)</f>
        <v>0</v>
      </c>
      <c r="R108" s="231"/>
      <c r="S108" s="231"/>
      <c r="T108" s="232">
        <v>0</v>
      </c>
      <c r="U108" s="231">
        <f>ROUND(E108*T108,2)</f>
        <v>0</v>
      </c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112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18">
        <v>97</v>
      </c>
      <c r="B109" s="223" t="s">
        <v>306</v>
      </c>
      <c r="C109" s="266" t="s">
        <v>307</v>
      </c>
      <c r="D109" s="225" t="s">
        <v>122</v>
      </c>
      <c r="E109" s="227">
        <v>2</v>
      </c>
      <c r="F109" s="230"/>
      <c r="G109" s="231">
        <f>ROUND(E109*F109,2)</f>
        <v>0</v>
      </c>
      <c r="H109" s="230"/>
      <c r="I109" s="231">
        <f>ROUND(E109*H109,2)</f>
        <v>0</v>
      </c>
      <c r="J109" s="230"/>
      <c r="K109" s="231">
        <f>ROUND(E109*J109,2)</f>
        <v>0</v>
      </c>
      <c r="L109" s="231">
        <v>0</v>
      </c>
      <c r="M109" s="231">
        <f>G109*(1+L109/100)</f>
        <v>0</v>
      </c>
      <c r="N109" s="231">
        <v>0</v>
      </c>
      <c r="O109" s="231">
        <f>ROUND(E109*N109,2)</f>
        <v>0</v>
      </c>
      <c r="P109" s="231">
        <v>0</v>
      </c>
      <c r="Q109" s="231">
        <f>ROUND(E109*P109,2)</f>
        <v>0</v>
      </c>
      <c r="R109" s="231"/>
      <c r="S109" s="231"/>
      <c r="T109" s="232">
        <v>0</v>
      </c>
      <c r="U109" s="231">
        <f>ROUND(E109*T109,2)</f>
        <v>0</v>
      </c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112</v>
      </c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18">
        <v>98</v>
      </c>
      <c r="B110" s="223" t="s">
        <v>308</v>
      </c>
      <c r="C110" s="266" t="s">
        <v>309</v>
      </c>
      <c r="D110" s="225" t="s">
        <v>122</v>
      </c>
      <c r="E110" s="227">
        <v>1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0</v>
      </c>
      <c r="M110" s="231">
        <f>G110*(1+L110/100)</f>
        <v>0</v>
      </c>
      <c r="N110" s="231">
        <v>0</v>
      </c>
      <c r="O110" s="231">
        <f>ROUND(E110*N110,2)</f>
        <v>0</v>
      </c>
      <c r="P110" s="231">
        <v>0</v>
      </c>
      <c r="Q110" s="231">
        <f>ROUND(E110*P110,2)</f>
        <v>0</v>
      </c>
      <c r="R110" s="231"/>
      <c r="S110" s="231"/>
      <c r="T110" s="232">
        <v>0</v>
      </c>
      <c r="U110" s="231">
        <f>ROUND(E110*T110,2)</f>
        <v>0</v>
      </c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112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18">
        <v>99</v>
      </c>
      <c r="B111" s="223" t="s">
        <v>310</v>
      </c>
      <c r="C111" s="266" t="s">
        <v>311</v>
      </c>
      <c r="D111" s="225" t="s">
        <v>122</v>
      </c>
      <c r="E111" s="227">
        <v>80</v>
      </c>
      <c r="F111" s="230"/>
      <c r="G111" s="231">
        <f>ROUND(E111*F111,2)</f>
        <v>0</v>
      </c>
      <c r="H111" s="230"/>
      <c r="I111" s="231">
        <f>ROUND(E111*H111,2)</f>
        <v>0</v>
      </c>
      <c r="J111" s="230"/>
      <c r="K111" s="231">
        <f>ROUND(E111*J111,2)</f>
        <v>0</v>
      </c>
      <c r="L111" s="231">
        <v>0</v>
      </c>
      <c r="M111" s="231">
        <f>G111*(1+L111/100)</f>
        <v>0</v>
      </c>
      <c r="N111" s="231">
        <v>0</v>
      </c>
      <c r="O111" s="231">
        <f>ROUND(E111*N111,2)</f>
        <v>0</v>
      </c>
      <c r="P111" s="231">
        <v>0</v>
      </c>
      <c r="Q111" s="231">
        <f>ROUND(E111*P111,2)</f>
        <v>0</v>
      </c>
      <c r="R111" s="231"/>
      <c r="S111" s="231"/>
      <c r="T111" s="232">
        <v>0</v>
      </c>
      <c r="U111" s="231">
        <f>ROUND(E111*T111,2)</f>
        <v>0</v>
      </c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112</v>
      </c>
      <c r="AF111" s="217"/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18">
        <v>100</v>
      </c>
      <c r="B112" s="223" t="s">
        <v>312</v>
      </c>
      <c r="C112" s="266" t="s">
        <v>313</v>
      </c>
      <c r="D112" s="225" t="s">
        <v>122</v>
      </c>
      <c r="E112" s="227">
        <v>80</v>
      </c>
      <c r="F112" s="230"/>
      <c r="G112" s="231">
        <f>ROUND(E112*F112,2)</f>
        <v>0</v>
      </c>
      <c r="H112" s="230"/>
      <c r="I112" s="231">
        <f>ROUND(E112*H112,2)</f>
        <v>0</v>
      </c>
      <c r="J112" s="230"/>
      <c r="K112" s="231">
        <f>ROUND(E112*J112,2)</f>
        <v>0</v>
      </c>
      <c r="L112" s="231">
        <v>0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1"/>
      <c r="S112" s="231"/>
      <c r="T112" s="232">
        <v>0</v>
      </c>
      <c r="U112" s="231">
        <f>ROUND(E112*T112,2)</f>
        <v>0</v>
      </c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112</v>
      </c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18">
        <v>101</v>
      </c>
      <c r="B113" s="223" t="s">
        <v>314</v>
      </c>
      <c r="C113" s="266" t="s">
        <v>315</v>
      </c>
      <c r="D113" s="225" t="s">
        <v>122</v>
      </c>
      <c r="E113" s="227">
        <v>40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0</v>
      </c>
      <c r="M113" s="231">
        <f>G113*(1+L113/100)</f>
        <v>0</v>
      </c>
      <c r="N113" s="231">
        <v>0</v>
      </c>
      <c r="O113" s="231">
        <f>ROUND(E113*N113,2)</f>
        <v>0</v>
      </c>
      <c r="P113" s="231">
        <v>0</v>
      </c>
      <c r="Q113" s="231">
        <f>ROUND(E113*P113,2)</f>
        <v>0</v>
      </c>
      <c r="R113" s="231"/>
      <c r="S113" s="231"/>
      <c r="T113" s="232">
        <v>0</v>
      </c>
      <c r="U113" s="231">
        <f>ROUND(E113*T113,2)</f>
        <v>0</v>
      </c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112</v>
      </c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>
        <v>102</v>
      </c>
      <c r="B114" s="223" t="s">
        <v>316</v>
      </c>
      <c r="C114" s="266" t="s">
        <v>317</v>
      </c>
      <c r="D114" s="225" t="s">
        <v>122</v>
      </c>
      <c r="E114" s="227">
        <v>1</v>
      </c>
      <c r="F114" s="230"/>
      <c r="G114" s="231">
        <f>ROUND(E114*F114,2)</f>
        <v>0</v>
      </c>
      <c r="H114" s="230"/>
      <c r="I114" s="231">
        <f>ROUND(E114*H114,2)</f>
        <v>0</v>
      </c>
      <c r="J114" s="230"/>
      <c r="K114" s="231">
        <f>ROUND(E114*J114,2)</f>
        <v>0</v>
      </c>
      <c r="L114" s="231">
        <v>0</v>
      </c>
      <c r="M114" s="231">
        <f>G114*(1+L114/100)</f>
        <v>0</v>
      </c>
      <c r="N114" s="231">
        <v>0</v>
      </c>
      <c r="O114" s="231">
        <f>ROUND(E114*N114,2)</f>
        <v>0</v>
      </c>
      <c r="P114" s="231">
        <v>0</v>
      </c>
      <c r="Q114" s="231">
        <f>ROUND(E114*P114,2)</f>
        <v>0</v>
      </c>
      <c r="R114" s="231"/>
      <c r="S114" s="231"/>
      <c r="T114" s="232">
        <v>0</v>
      </c>
      <c r="U114" s="231">
        <f>ROUND(E114*T114,2)</f>
        <v>0</v>
      </c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112</v>
      </c>
      <c r="AF114" s="217"/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5.5" x14ac:dyDescent="0.2">
      <c r="A115" s="219" t="s">
        <v>107</v>
      </c>
      <c r="B115" s="224" t="s">
        <v>70</v>
      </c>
      <c r="C115" s="267" t="s">
        <v>71</v>
      </c>
      <c r="D115" s="226"/>
      <c r="E115" s="228"/>
      <c r="F115" s="233"/>
      <c r="G115" s="233">
        <f>SUMIF(AE116:AE125,"&lt;&gt;NOR",G116:G125)</f>
        <v>0</v>
      </c>
      <c r="H115" s="233"/>
      <c r="I115" s="233">
        <f>SUM(I116:I125)</f>
        <v>0</v>
      </c>
      <c r="J115" s="233"/>
      <c r="K115" s="233">
        <f>SUM(K116:K125)</f>
        <v>0</v>
      </c>
      <c r="L115" s="233"/>
      <c r="M115" s="233">
        <f>SUM(M116:M125)</f>
        <v>0</v>
      </c>
      <c r="N115" s="233"/>
      <c r="O115" s="233">
        <f>SUM(O116:O125)</f>
        <v>0</v>
      </c>
      <c r="P115" s="233"/>
      <c r="Q115" s="233">
        <f>SUM(Q116:Q125)</f>
        <v>0</v>
      </c>
      <c r="R115" s="233"/>
      <c r="S115" s="233"/>
      <c r="T115" s="234"/>
      <c r="U115" s="233">
        <f>SUM(U116:U125)</f>
        <v>62.52</v>
      </c>
      <c r="AE115" t="s">
        <v>108</v>
      </c>
    </row>
    <row r="116" spans="1:60" outlineLevel="1" x14ac:dyDescent="0.2">
      <c r="A116" s="218">
        <v>103</v>
      </c>
      <c r="B116" s="223" t="s">
        <v>318</v>
      </c>
      <c r="C116" s="266" t="s">
        <v>319</v>
      </c>
      <c r="D116" s="225" t="s">
        <v>117</v>
      </c>
      <c r="E116" s="227">
        <v>75</v>
      </c>
      <c r="F116" s="230"/>
      <c r="G116" s="231">
        <f>ROUND(E116*F116,2)</f>
        <v>0</v>
      </c>
      <c r="H116" s="230"/>
      <c r="I116" s="231">
        <f>ROUND(E116*H116,2)</f>
        <v>0</v>
      </c>
      <c r="J116" s="230"/>
      <c r="K116" s="231">
        <f>ROUND(E116*J116,2)</f>
        <v>0</v>
      </c>
      <c r="L116" s="231">
        <v>0</v>
      </c>
      <c r="M116" s="231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1"/>
      <c r="S116" s="231"/>
      <c r="T116" s="232">
        <v>0.13</v>
      </c>
      <c r="U116" s="231">
        <f>ROUND(E116*T116,2)</f>
        <v>9.75</v>
      </c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320</v>
      </c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">
      <c r="A117" s="218">
        <v>104</v>
      </c>
      <c r="B117" s="223" t="s">
        <v>321</v>
      </c>
      <c r="C117" s="266" t="s">
        <v>322</v>
      </c>
      <c r="D117" s="225" t="s">
        <v>117</v>
      </c>
      <c r="E117" s="227">
        <v>5</v>
      </c>
      <c r="F117" s="230"/>
      <c r="G117" s="231">
        <f>ROUND(E117*F117,2)</f>
        <v>0</v>
      </c>
      <c r="H117" s="230"/>
      <c r="I117" s="231">
        <f>ROUND(E117*H117,2)</f>
        <v>0</v>
      </c>
      <c r="J117" s="230"/>
      <c r="K117" s="231">
        <f>ROUND(E117*J117,2)</f>
        <v>0</v>
      </c>
      <c r="L117" s="231">
        <v>0</v>
      </c>
      <c r="M117" s="231">
        <f>G117*(1+L117/100)</f>
        <v>0</v>
      </c>
      <c r="N117" s="231">
        <v>0</v>
      </c>
      <c r="O117" s="231">
        <f>ROUND(E117*N117,2)</f>
        <v>0</v>
      </c>
      <c r="P117" s="231">
        <v>0</v>
      </c>
      <c r="Q117" s="231">
        <f>ROUND(E117*P117,2)</f>
        <v>0</v>
      </c>
      <c r="R117" s="231"/>
      <c r="S117" s="231"/>
      <c r="T117" s="232">
        <v>0.17917</v>
      </c>
      <c r="U117" s="231">
        <f>ROUND(E117*T117,2)</f>
        <v>0.9</v>
      </c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320</v>
      </c>
      <c r="AF117" s="217"/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">
      <c r="A118" s="218">
        <v>105</v>
      </c>
      <c r="B118" s="223" t="s">
        <v>323</v>
      </c>
      <c r="C118" s="266" t="s">
        <v>324</v>
      </c>
      <c r="D118" s="225" t="s">
        <v>117</v>
      </c>
      <c r="E118" s="227">
        <v>10</v>
      </c>
      <c r="F118" s="230"/>
      <c r="G118" s="231">
        <f>ROUND(E118*F118,2)</f>
        <v>0</v>
      </c>
      <c r="H118" s="230"/>
      <c r="I118" s="231">
        <f>ROUND(E118*H118,2)</f>
        <v>0</v>
      </c>
      <c r="J118" s="230"/>
      <c r="K118" s="231">
        <f>ROUND(E118*J118,2)</f>
        <v>0</v>
      </c>
      <c r="L118" s="231">
        <v>0</v>
      </c>
      <c r="M118" s="231">
        <f>G118*(1+L118/100)</f>
        <v>0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1"/>
      <c r="S118" s="231"/>
      <c r="T118" s="232">
        <v>0.16</v>
      </c>
      <c r="U118" s="231">
        <f>ROUND(E118*T118,2)</f>
        <v>1.6</v>
      </c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320</v>
      </c>
      <c r="AF118" s="217"/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">
      <c r="A119" s="218">
        <v>106</v>
      </c>
      <c r="B119" s="223" t="s">
        <v>325</v>
      </c>
      <c r="C119" s="266" t="s">
        <v>326</v>
      </c>
      <c r="D119" s="225" t="s">
        <v>117</v>
      </c>
      <c r="E119" s="227">
        <v>65</v>
      </c>
      <c r="F119" s="230"/>
      <c r="G119" s="231">
        <f>ROUND(E119*F119,2)</f>
        <v>0</v>
      </c>
      <c r="H119" s="230"/>
      <c r="I119" s="231">
        <f>ROUND(E119*H119,2)</f>
        <v>0</v>
      </c>
      <c r="J119" s="230"/>
      <c r="K119" s="231">
        <f>ROUND(E119*J119,2)</f>
        <v>0</v>
      </c>
      <c r="L119" s="231">
        <v>0</v>
      </c>
      <c r="M119" s="231">
        <f>G119*(1+L119/100)</f>
        <v>0</v>
      </c>
      <c r="N119" s="231">
        <v>0</v>
      </c>
      <c r="O119" s="231">
        <f>ROUND(E119*N119,2)</f>
        <v>0</v>
      </c>
      <c r="P119" s="231">
        <v>0</v>
      </c>
      <c r="Q119" s="231">
        <f>ROUND(E119*P119,2)</f>
        <v>0</v>
      </c>
      <c r="R119" s="231"/>
      <c r="S119" s="231"/>
      <c r="T119" s="232">
        <v>0.49717</v>
      </c>
      <c r="U119" s="231">
        <f>ROUND(E119*T119,2)</f>
        <v>32.32</v>
      </c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320</v>
      </c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18">
        <v>107</v>
      </c>
      <c r="B120" s="223" t="s">
        <v>327</v>
      </c>
      <c r="C120" s="266" t="s">
        <v>328</v>
      </c>
      <c r="D120" s="225" t="s">
        <v>122</v>
      </c>
      <c r="E120" s="227">
        <v>20</v>
      </c>
      <c r="F120" s="230"/>
      <c r="G120" s="231">
        <f>ROUND(E120*F120,2)</f>
        <v>0</v>
      </c>
      <c r="H120" s="230"/>
      <c r="I120" s="231">
        <f>ROUND(E120*H120,2)</f>
        <v>0</v>
      </c>
      <c r="J120" s="230"/>
      <c r="K120" s="231">
        <f>ROUND(E120*J120,2)</f>
        <v>0</v>
      </c>
      <c r="L120" s="231">
        <v>0</v>
      </c>
      <c r="M120" s="231">
        <f>G120*(1+L120/100)</f>
        <v>0</v>
      </c>
      <c r="N120" s="231">
        <v>0</v>
      </c>
      <c r="O120" s="231">
        <f>ROUND(E120*N120,2)</f>
        <v>0</v>
      </c>
      <c r="P120" s="231">
        <v>0</v>
      </c>
      <c r="Q120" s="231">
        <f>ROUND(E120*P120,2)</f>
        <v>0</v>
      </c>
      <c r="R120" s="231"/>
      <c r="S120" s="231"/>
      <c r="T120" s="232">
        <v>0.24399999999999999</v>
      </c>
      <c r="U120" s="231">
        <f>ROUND(E120*T120,2)</f>
        <v>4.88</v>
      </c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320</v>
      </c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ht="22.5" outlineLevel="1" x14ac:dyDescent="0.2">
      <c r="A121" s="218">
        <v>108</v>
      </c>
      <c r="B121" s="223" t="s">
        <v>329</v>
      </c>
      <c r="C121" s="266" t="s">
        <v>330</v>
      </c>
      <c r="D121" s="225" t="s">
        <v>122</v>
      </c>
      <c r="E121" s="227">
        <v>26</v>
      </c>
      <c r="F121" s="230"/>
      <c r="G121" s="231">
        <f>ROUND(E121*F121,2)</f>
        <v>0</v>
      </c>
      <c r="H121" s="230"/>
      <c r="I121" s="231">
        <f>ROUND(E121*H121,2)</f>
        <v>0</v>
      </c>
      <c r="J121" s="230"/>
      <c r="K121" s="231">
        <f>ROUND(E121*J121,2)</f>
        <v>0</v>
      </c>
      <c r="L121" s="231">
        <v>0</v>
      </c>
      <c r="M121" s="231">
        <f>G121*(1+L121/100)</f>
        <v>0</v>
      </c>
      <c r="N121" s="231">
        <v>0</v>
      </c>
      <c r="O121" s="231">
        <f>ROUND(E121*N121,2)</f>
        <v>0</v>
      </c>
      <c r="P121" s="231">
        <v>0</v>
      </c>
      <c r="Q121" s="231">
        <f>ROUND(E121*P121,2)</f>
        <v>0</v>
      </c>
      <c r="R121" s="231"/>
      <c r="S121" s="231"/>
      <c r="T121" s="232">
        <v>0.35216999999999998</v>
      </c>
      <c r="U121" s="231">
        <f>ROUND(E121*T121,2)</f>
        <v>9.16</v>
      </c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320</v>
      </c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">
      <c r="A122" s="218">
        <v>109</v>
      </c>
      <c r="B122" s="223" t="s">
        <v>331</v>
      </c>
      <c r="C122" s="266" t="s">
        <v>332</v>
      </c>
      <c r="D122" s="225" t="s">
        <v>122</v>
      </c>
      <c r="E122" s="227">
        <v>2</v>
      </c>
      <c r="F122" s="230"/>
      <c r="G122" s="231">
        <f>ROUND(E122*F122,2)</f>
        <v>0</v>
      </c>
      <c r="H122" s="230"/>
      <c r="I122" s="231">
        <f>ROUND(E122*H122,2)</f>
        <v>0</v>
      </c>
      <c r="J122" s="230"/>
      <c r="K122" s="231">
        <f>ROUND(E122*J122,2)</f>
        <v>0</v>
      </c>
      <c r="L122" s="231">
        <v>0</v>
      </c>
      <c r="M122" s="231">
        <f>G122*(1+L122/100)</f>
        <v>0</v>
      </c>
      <c r="N122" s="231">
        <v>0</v>
      </c>
      <c r="O122" s="231">
        <f>ROUND(E122*N122,2)</f>
        <v>0</v>
      </c>
      <c r="P122" s="231">
        <v>0</v>
      </c>
      <c r="Q122" s="231">
        <f>ROUND(E122*P122,2)</f>
        <v>0</v>
      </c>
      <c r="R122" s="231"/>
      <c r="S122" s="231"/>
      <c r="T122" s="232">
        <v>0.871</v>
      </c>
      <c r="U122" s="231">
        <f>ROUND(E122*T122,2)</f>
        <v>1.74</v>
      </c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320</v>
      </c>
      <c r="AF122" s="217"/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18">
        <v>110</v>
      </c>
      <c r="B123" s="223" t="s">
        <v>333</v>
      </c>
      <c r="C123" s="266" t="s">
        <v>334</v>
      </c>
      <c r="D123" s="225" t="s">
        <v>122</v>
      </c>
      <c r="E123" s="227">
        <v>2</v>
      </c>
      <c r="F123" s="230"/>
      <c r="G123" s="231">
        <f>ROUND(E123*F123,2)</f>
        <v>0</v>
      </c>
      <c r="H123" s="230"/>
      <c r="I123" s="231">
        <f>ROUND(E123*H123,2)</f>
        <v>0</v>
      </c>
      <c r="J123" s="230"/>
      <c r="K123" s="231">
        <f>ROUND(E123*J123,2)</f>
        <v>0</v>
      </c>
      <c r="L123" s="231">
        <v>0</v>
      </c>
      <c r="M123" s="231">
        <f>G123*(1+L123/100)</f>
        <v>0</v>
      </c>
      <c r="N123" s="231">
        <v>0</v>
      </c>
      <c r="O123" s="231">
        <f>ROUND(E123*N123,2)</f>
        <v>0</v>
      </c>
      <c r="P123" s="231">
        <v>0</v>
      </c>
      <c r="Q123" s="231">
        <f>ROUND(E123*P123,2)</f>
        <v>0</v>
      </c>
      <c r="R123" s="231"/>
      <c r="S123" s="231"/>
      <c r="T123" s="232">
        <v>0.80166999999999999</v>
      </c>
      <c r="U123" s="231">
        <f>ROUND(E123*T123,2)</f>
        <v>1.6</v>
      </c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320</v>
      </c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18">
        <v>111</v>
      </c>
      <c r="B124" s="223" t="s">
        <v>335</v>
      </c>
      <c r="C124" s="266" t="s">
        <v>336</v>
      </c>
      <c r="D124" s="225" t="s">
        <v>117</v>
      </c>
      <c r="E124" s="227">
        <v>4</v>
      </c>
      <c r="F124" s="230"/>
      <c r="G124" s="231">
        <f>ROUND(E124*F124,2)</f>
        <v>0</v>
      </c>
      <c r="H124" s="230"/>
      <c r="I124" s="231">
        <f>ROUND(E124*H124,2)</f>
        <v>0</v>
      </c>
      <c r="J124" s="230"/>
      <c r="K124" s="231">
        <f>ROUND(E124*J124,2)</f>
        <v>0</v>
      </c>
      <c r="L124" s="231">
        <v>0</v>
      </c>
      <c r="M124" s="231">
        <f>G124*(1+L124/100)</f>
        <v>0</v>
      </c>
      <c r="N124" s="231">
        <v>0</v>
      </c>
      <c r="O124" s="231">
        <f>ROUND(E124*N124,2)</f>
        <v>0</v>
      </c>
      <c r="P124" s="231">
        <v>0</v>
      </c>
      <c r="Q124" s="231">
        <f>ROUND(E124*P124,2)</f>
        <v>0</v>
      </c>
      <c r="R124" s="231"/>
      <c r="S124" s="231"/>
      <c r="T124" s="232">
        <v>3.2829999999999998E-2</v>
      </c>
      <c r="U124" s="231">
        <f>ROUND(E124*T124,2)</f>
        <v>0.13</v>
      </c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320</v>
      </c>
      <c r="AF124" s="217"/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18">
        <v>112</v>
      </c>
      <c r="B125" s="223" t="s">
        <v>337</v>
      </c>
      <c r="C125" s="266" t="s">
        <v>338</v>
      </c>
      <c r="D125" s="225" t="s">
        <v>122</v>
      </c>
      <c r="E125" s="227">
        <v>4</v>
      </c>
      <c r="F125" s="230"/>
      <c r="G125" s="231">
        <f>ROUND(E125*F125,2)</f>
        <v>0</v>
      </c>
      <c r="H125" s="230"/>
      <c r="I125" s="231">
        <f>ROUND(E125*H125,2)</f>
        <v>0</v>
      </c>
      <c r="J125" s="230"/>
      <c r="K125" s="231">
        <f>ROUND(E125*J125,2)</f>
        <v>0</v>
      </c>
      <c r="L125" s="231">
        <v>0</v>
      </c>
      <c r="M125" s="231">
        <f>G125*(1+L125/100)</f>
        <v>0</v>
      </c>
      <c r="N125" s="231">
        <v>0</v>
      </c>
      <c r="O125" s="231">
        <f>ROUND(E125*N125,2)</f>
        <v>0</v>
      </c>
      <c r="P125" s="231">
        <v>0</v>
      </c>
      <c r="Q125" s="231">
        <f>ROUND(E125*P125,2)</f>
        <v>0</v>
      </c>
      <c r="R125" s="231"/>
      <c r="S125" s="231"/>
      <c r="T125" s="232">
        <v>0.11</v>
      </c>
      <c r="U125" s="231">
        <f>ROUND(E125*T125,2)</f>
        <v>0.44</v>
      </c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320</v>
      </c>
      <c r="AF125" s="217"/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x14ac:dyDescent="0.2">
      <c r="A126" s="219" t="s">
        <v>107</v>
      </c>
      <c r="B126" s="224" t="s">
        <v>72</v>
      </c>
      <c r="C126" s="267" t="s">
        <v>73</v>
      </c>
      <c r="D126" s="226"/>
      <c r="E126" s="228"/>
      <c r="F126" s="233"/>
      <c r="G126" s="233">
        <f>SUMIF(AE127:AE144,"&lt;&gt;NOR",G127:G144)</f>
        <v>0</v>
      </c>
      <c r="H126" s="233"/>
      <c r="I126" s="233">
        <f>SUM(I127:I144)</f>
        <v>0</v>
      </c>
      <c r="J126" s="233"/>
      <c r="K126" s="233">
        <f>SUM(K127:K144)</f>
        <v>0</v>
      </c>
      <c r="L126" s="233"/>
      <c r="M126" s="233">
        <f>SUM(M127:M144)</f>
        <v>0</v>
      </c>
      <c r="N126" s="233"/>
      <c r="O126" s="233">
        <f>SUM(O127:O144)</f>
        <v>0.91999999999999993</v>
      </c>
      <c r="P126" s="233"/>
      <c r="Q126" s="233">
        <f>SUM(Q127:Q144)</f>
        <v>1.08</v>
      </c>
      <c r="R126" s="233"/>
      <c r="S126" s="233"/>
      <c r="T126" s="234"/>
      <c r="U126" s="233">
        <f>SUM(U127:U144)</f>
        <v>282.57999999999987</v>
      </c>
      <c r="AE126" t="s">
        <v>108</v>
      </c>
    </row>
    <row r="127" spans="1:60" outlineLevel="1" x14ac:dyDescent="0.2">
      <c r="A127" s="218">
        <v>113</v>
      </c>
      <c r="B127" s="223" t="s">
        <v>339</v>
      </c>
      <c r="C127" s="266" t="s">
        <v>340</v>
      </c>
      <c r="D127" s="225" t="s">
        <v>122</v>
      </c>
      <c r="E127" s="227">
        <v>98</v>
      </c>
      <c r="F127" s="230"/>
      <c r="G127" s="231">
        <f>ROUND(E127*F127,2)</f>
        <v>0</v>
      </c>
      <c r="H127" s="230"/>
      <c r="I127" s="231">
        <f>ROUND(E127*H127,2)</f>
        <v>0</v>
      </c>
      <c r="J127" s="230"/>
      <c r="K127" s="231">
        <f>ROUND(E127*J127,2)</f>
        <v>0</v>
      </c>
      <c r="L127" s="231">
        <v>0</v>
      </c>
      <c r="M127" s="231">
        <f>G127*(1+L127/100)</f>
        <v>0</v>
      </c>
      <c r="N127" s="231">
        <v>0</v>
      </c>
      <c r="O127" s="231">
        <f>ROUND(E127*N127,2)</f>
        <v>0</v>
      </c>
      <c r="P127" s="231">
        <v>0</v>
      </c>
      <c r="Q127" s="231">
        <f>ROUND(E127*P127,2)</f>
        <v>0</v>
      </c>
      <c r="R127" s="231"/>
      <c r="S127" s="231"/>
      <c r="T127" s="232">
        <v>0.14130000000000001</v>
      </c>
      <c r="U127" s="231">
        <f>ROUND(E127*T127,2)</f>
        <v>13.85</v>
      </c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320</v>
      </c>
      <c r="AF127" s="217"/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1" x14ac:dyDescent="0.2">
      <c r="A128" s="218">
        <v>114</v>
      </c>
      <c r="B128" s="223" t="s">
        <v>341</v>
      </c>
      <c r="C128" s="266" t="s">
        <v>342</v>
      </c>
      <c r="D128" s="225" t="s">
        <v>117</v>
      </c>
      <c r="E128" s="227">
        <v>450</v>
      </c>
      <c r="F128" s="230"/>
      <c r="G128" s="231">
        <f>ROUND(E128*F128,2)</f>
        <v>0</v>
      </c>
      <c r="H128" s="230"/>
      <c r="I128" s="231">
        <f>ROUND(E128*H128,2)</f>
        <v>0</v>
      </c>
      <c r="J128" s="230"/>
      <c r="K128" s="231">
        <f>ROUND(E128*J128,2)</f>
        <v>0</v>
      </c>
      <c r="L128" s="231">
        <v>0</v>
      </c>
      <c r="M128" s="231">
        <f>G128*(1+L128/100)</f>
        <v>0</v>
      </c>
      <c r="N128" s="231">
        <v>4.8999999999999998E-4</v>
      </c>
      <c r="O128" s="231">
        <f>ROUND(E128*N128,2)</f>
        <v>0.22</v>
      </c>
      <c r="P128" s="231">
        <v>2E-3</v>
      </c>
      <c r="Q128" s="231">
        <f>ROUND(E128*P128,2)</f>
        <v>0.9</v>
      </c>
      <c r="R128" s="231"/>
      <c r="S128" s="231"/>
      <c r="T128" s="232">
        <v>0.17599999999999999</v>
      </c>
      <c r="U128" s="231">
        <f>ROUND(E128*T128,2)</f>
        <v>79.2</v>
      </c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320</v>
      </c>
      <c r="AF128" s="217"/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">
      <c r="A129" s="218">
        <v>115</v>
      </c>
      <c r="B129" s="223" t="s">
        <v>343</v>
      </c>
      <c r="C129" s="266" t="s">
        <v>344</v>
      </c>
      <c r="D129" s="225" t="s">
        <v>117</v>
      </c>
      <c r="E129" s="227">
        <v>640</v>
      </c>
      <c r="F129" s="230"/>
      <c r="G129" s="231">
        <f>ROUND(E129*F129,2)</f>
        <v>0</v>
      </c>
      <c r="H129" s="230"/>
      <c r="I129" s="231">
        <f>ROUND(E129*H129,2)</f>
        <v>0</v>
      </c>
      <c r="J129" s="230"/>
      <c r="K129" s="231">
        <f>ROUND(E129*J129,2)</f>
        <v>0</v>
      </c>
      <c r="L129" s="231">
        <v>0</v>
      </c>
      <c r="M129" s="231">
        <f>G129*(1+L129/100)</f>
        <v>0</v>
      </c>
      <c r="N129" s="231">
        <v>0</v>
      </c>
      <c r="O129" s="231">
        <f>ROUND(E129*N129,2)</f>
        <v>0</v>
      </c>
      <c r="P129" s="231">
        <v>0</v>
      </c>
      <c r="Q129" s="231">
        <f>ROUND(E129*P129,2)</f>
        <v>0</v>
      </c>
      <c r="R129" s="231"/>
      <c r="S129" s="231"/>
      <c r="T129" s="232">
        <v>7.0000000000000007E-2</v>
      </c>
      <c r="U129" s="231">
        <f>ROUND(E129*T129,2)</f>
        <v>44.8</v>
      </c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320</v>
      </c>
      <c r="AF129" s="217"/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">
      <c r="A130" s="218">
        <v>116</v>
      </c>
      <c r="B130" s="223" t="s">
        <v>345</v>
      </c>
      <c r="C130" s="266" t="s">
        <v>346</v>
      </c>
      <c r="D130" s="225" t="s">
        <v>117</v>
      </c>
      <c r="E130" s="227">
        <v>410</v>
      </c>
      <c r="F130" s="230"/>
      <c r="G130" s="231">
        <f>ROUND(E130*F130,2)</f>
        <v>0</v>
      </c>
      <c r="H130" s="230"/>
      <c r="I130" s="231">
        <f>ROUND(E130*H130,2)</f>
        <v>0</v>
      </c>
      <c r="J130" s="230"/>
      <c r="K130" s="231">
        <f>ROUND(E130*J130,2)</f>
        <v>0</v>
      </c>
      <c r="L130" s="231">
        <v>0</v>
      </c>
      <c r="M130" s="231">
        <f>G130*(1+L130/100)</f>
        <v>0</v>
      </c>
      <c r="N130" s="231">
        <v>0</v>
      </c>
      <c r="O130" s="231">
        <f>ROUND(E130*N130,2)</f>
        <v>0</v>
      </c>
      <c r="P130" s="231">
        <v>0</v>
      </c>
      <c r="Q130" s="231">
        <f>ROUND(E130*P130,2)</f>
        <v>0</v>
      </c>
      <c r="R130" s="231"/>
      <c r="S130" s="231"/>
      <c r="T130" s="232">
        <v>7.0000000000000007E-2</v>
      </c>
      <c r="U130" s="231">
        <f>ROUND(E130*T130,2)</f>
        <v>28.7</v>
      </c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320</v>
      </c>
      <c r="AF130" s="217"/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ht="22.5" outlineLevel="1" x14ac:dyDescent="0.2">
      <c r="A131" s="218">
        <v>117</v>
      </c>
      <c r="B131" s="223" t="s">
        <v>347</v>
      </c>
      <c r="C131" s="266" t="s">
        <v>348</v>
      </c>
      <c r="D131" s="225" t="s">
        <v>117</v>
      </c>
      <c r="E131" s="227">
        <v>260</v>
      </c>
      <c r="F131" s="230"/>
      <c r="G131" s="231">
        <f>ROUND(E131*F131,2)</f>
        <v>0</v>
      </c>
      <c r="H131" s="230"/>
      <c r="I131" s="231">
        <f>ROUND(E131*H131,2)</f>
        <v>0</v>
      </c>
      <c r="J131" s="230"/>
      <c r="K131" s="231">
        <f>ROUND(E131*J131,2)</f>
        <v>0</v>
      </c>
      <c r="L131" s="231">
        <v>0</v>
      </c>
      <c r="M131" s="231">
        <f>G131*(1+L131/100)</f>
        <v>0</v>
      </c>
      <c r="N131" s="231">
        <v>0</v>
      </c>
      <c r="O131" s="231">
        <f>ROUND(E131*N131,2)</f>
        <v>0</v>
      </c>
      <c r="P131" s="231">
        <v>0</v>
      </c>
      <c r="Q131" s="231">
        <f>ROUND(E131*P131,2)</f>
        <v>0</v>
      </c>
      <c r="R131" s="231"/>
      <c r="S131" s="231"/>
      <c r="T131" s="232">
        <v>4.4999999999999998E-2</v>
      </c>
      <c r="U131" s="231">
        <f>ROUND(E131*T131,2)</f>
        <v>11.7</v>
      </c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 t="s">
        <v>320</v>
      </c>
      <c r="AF131" s="217"/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 x14ac:dyDescent="0.2">
      <c r="A132" s="218">
        <v>118</v>
      </c>
      <c r="B132" s="223" t="s">
        <v>349</v>
      </c>
      <c r="C132" s="266" t="s">
        <v>350</v>
      </c>
      <c r="D132" s="225" t="s">
        <v>117</v>
      </c>
      <c r="E132" s="227">
        <v>5</v>
      </c>
      <c r="F132" s="230"/>
      <c r="G132" s="231">
        <f>ROUND(E132*F132,2)</f>
        <v>0</v>
      </c>
      <c r="H132" s="230"/>
      <c r="I132" s="231">
        <f>ROUND(E132*H132,2)</f>
        <v>0</v>
      </c>
      <c r="J132" s="230"/>
      <c r="K132" s="231">
        <f>ROUND(E132*J132,2)</f>
        <v>0</v>
      </c>
      <c r="L132" s="231">
        <v>0</v>
      </c>
      <c r="M132" s="231">
        <f>G132*(1+L132/100)</f>
        <v>0</v>
      </c>
      <c r="N132" s="231">
        <v>0</v>
      </c>
      <c r="O132" s="231">
        <f>ROUND(E132*N132,2)</f>
        <v>0</v>
      </c>
      <c r="P132" s="231">
        <v>0</v>
      </c>
      <c r="Q132" s="231">
        <f>ROUND(E132*P132,2)</f>
        <v>0</v>
      </c>
      <c r="R132" s="231"/>
      <c r="S132" s="231"/>
      <c r="T132" s="232">
        <v>9.0499999999999997E-2</v>
      </c>
      <c r="U132" s="231">
        <f>ROUND(E132*T132,2)</f>
        <v>0.45</v>
      </c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320</v>
      </c>
      <c r="AF132" s="217"/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">
      <c r="A133" s="218">
        <v>119</v>
      </c>
      <c r="B133" s="223" t="s">
        <v>351</v>
      </c>
      <c r="C133" s="266" t="s">
        <v>352</v>
      </c>
      <c r="D133" s="225" t="s">
        <v>117</v>
      </c>
      <c r="E133" s="227">
        <v>45</v>
      </c>
      <c r="F133" s="230"/>
      <c r="G133" s="231">
        <f>ROUND(E133*F133,2)</f>
        <v>0</v>
      </c>
      <c r="H133" s="230"/>
      <c r="I133" s="231">
        <f>ROUND(E133*H133,2)</f>
        <v>0</v>
      </c>
      <c r="J133" s="230"/>
      <c r="K133" s="231">
        <f>ROUND(E133*J133,2)</f>
        <v>0</v>
      </c>
      <c r="L133" s="231">
        <v>0</v>
      </c>
      <c r="M133" s="231">
        <f>G133*(1+L133/100)</f>
        <v>0</v>
      </c>
      <c r="N133" s="231">
        <v>0</v>
      </c>
      <c r="O133" s="231">
        <f>ROUND(E133*N133,2)</f>
        <v>0</v>
      </c>
      <c r="P133" s="231">
        <v>0</v>
      </c>
      <c r="Q133" s="231">
        <f>ROUND(E133*P133,2)</f>
        <v>0</v>
      </c>
      <c r="R133" s="231"/>
      <c r="S133" s="231"/>
      <c r="T133" s="232">
        <v>6.4149999999999999E-2</v>
      </c>
      <c r="U133" s="231">
        <f>ROUND(E133*T133,2)</f>
        <v>2.89</v>
      </c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320</v>
      </c>
      <c r="AF133" s="217"/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18">
        <v>120</v>
      </c>
      <c r="B134" s="223" t="s">
        <v>353</v>
      </c>
      <c r="C134" s="266" t="s">
        <v>354</v>
      </c>
      <c r="D134" s="225" t="s">
        <v>117</v>
      </c>
      <c r="E134" s="227">
        <v>25</v>
      </c>
      <c r="F134" s="230"/>
      <c r="G134" s="231">
        <f>ROUND(E134*F134,2)</f>
        <v>0</v>
      </c>
      <c r="H134" s="230"/>
      <c r="I134" s="231">
        <f>ROUND(E134*H134,2)</f>
        <v>0</v>
      </c>
      <c r="J134" s="230"/>
      <c r="K134" s="231">
        <f>ROUND(E134*J134,2)</f>
        <v>0</v>
      </c>
      <c r="L134" s="231">
        <v>0</v>
      </c>
      <c r="M134" s="231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1"/>
      <c r="S134" s="231"/>
      <c r="T134" s="232">
        <v>3.2000000000000001E-2</v>
      </c>
      <c r="U134" s="231">
        <f>ROUND(E134*T134,2)</f>
        <v>0.8</v>
      </c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320</v>
      </c>
      <c r="AF134" s="217"/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ht="22.5" outlineLevel="1" x14ac:dyDescent="0.2">
      <c r="A135" s="218">
        <v>121</v>
      </c>
      <c r="B135" s="223" t="s">
        <v>355</v>
      </c>
      <c r="C135" s="266" t="s">
        <v>356</v>
      </c>
      <c r="D135" s="225" t="s">
        <v>117</v>
      </c>
      <c r="E135" s="227">
        <v>20</v>
      </c>
      <c r="F135" s="230"/>
      <c r="G135" s="231">
        <f>ROUND(E135*F135,2)</f>
        <v>0</v>
      </c>
      <c r="H135" s="230"/>
      <c r="I135" s="231">
        <f>ROUND(E135*H135,2)</f>
        <v>0</v>
      </c>
      <c r="J135" s="230"/>
      <c r="K135" s="231">
        <f>ROUND(E135*J135,2)</f>
        <v>0</v>
      </c>
      <c r="L135" s="231">
        <v>0</v>
      </c>
      <c r="M135" s="231">
        <f>G135*(1+L135/100)</f>
        <v>0</v>
      </c>
      <c r="N135" s="231">
        <v>0</v>
      </c>
      <c r="O135" s="231">
        <f>ROUND(E135*N135,2)</f>
        <v>0</v>
      </c>
      <c r="P135" s="231">
        <v>0</v>
      </c>
      <c r="Q135" s="231">
        <f>ROUND(E135*P135,2)</f>
        <v>0</v>
      </c>
      <c r="R135" s="231"/>
      <c r="S135" s="231"/>
      <c r="T135" s="232">
        <v>0.10431</v>
      </c>
      <c r="U135" s="231">
        <f>ROUND(E135*T135,2)</f>
        <v>2.09</v>
      </c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320</v>
      </c>
      <c r="AF135" s="217"/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">
      <c r="A136" s="218">
        <v>122</v>
      </c>
      <c r="B136" s="223" t="s">
        <v>357</v>
      </c>
      <c r="C136" s="266" t="s">
        <v>358</v>
      </c>
      <c r="D136" s="225" t="s">
        <v>191</v>
      </c>
      <c r="E136" s="227">
        <v>0.1</v>
      </c>
      <c r="F136" s="230"/>
      <c r="G136" s="231">
        <f>ROUND(E136*F136,2)</f>
        <v>0</v>
      </c>
      <c r="H136" s="230"/>
      <c r="I136" s="231">
        <f>ROUND(E136*H136,2)</f>
        <v>0</v>
      </c>
      <c r="J136" s="230"/>
      <c r="K136" s="231">
        <f>ROUND(E136*J136,2)</f>
        <v>0</v>
      </c>
      <c r="L136" s="231">
        <v>0</v>
      </c>
      <c r="M136" s="231">
        <f>G136*(1+L136/100)</f>
        <v>0</v>
      </c>
      <c r="N136" s="231">
        <v>1.39E-3</v>
      </c>
      <c r="O136" s="231">
        <f>ROUND(E136*N136,2)</f>
        <v>0</v>
      </c>
      <c r="P136" s="231">
        <v>1.8</v>
      </c>
      <c r="Q136" s="231">
        <f>ROUND(E136*P136,2)</f>
        <v>0.18</v>
      </c>
      <c r="R136" s="231"/>
      <c r="S136" s="231"/>
      <c r="T136" s="232">
        <v>12.256</v>
      </c>
      <c r="U136" s="231">
        <f>ROUND(E136*T136,2)</f>
        <v>1.23</v>
      </c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320</v>
      </c>
      <c r="AF136" s="217"/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">
      <c r="A137" s="218">
        <v>123</v>
      </c>
      <c r="B137" s="223" t="s">
        <v>359</v>
      </c>
      <c r="C137" s="266" t="s">
        <v>360</v>
      </c>
      <c r="D137" s="225" t="s">
        <v>122</v>
      </c>
      <c r="E137" s="227">
        <v>1</v>
      </c>
      <c r="F137" s="230"/>
      <c r="G137" s="231">
        <f>ROUND(E137*F137,2)</f>
        <v>0</v>
      </c>
      <c r="H137" s="230"/>
      <c r="I137" s="231">
        <f>ROUND(E137*H137,2)</f>
        <v>0</v>
      </c>
      <c r="J137" s="230"/>
      <c r="K137" s="231">
        <f>ROUND(E137*J137,2)</f>
        <v>0</v>
      </c>
      <c r="L137" s="231">
        <v>0</v>
      </c>
      <c r="M137" s="231">
        <f>G137*(1+L137/100)</f>
        <v>0</v>
      </c>
      <c r="N137" s="231">
        <v>0</v>
      </c>
      <c r="O137" s="231">
        <f>ROUND(E137*N137,2)</f>
        <v>0</v>
      </c>
      <c r="P137" s="231">
        <v>0</v>
      </c>
      <c r="Q137" s="231">
        <f>ROUND(E137*P137,2)</f>
        <v>0</v>
      </c>
      <c r="R137" s="231"/>
      <c r="S137" s="231"/>
      <c r="T137" s="232">
        <v>1</v>
      </c>
      <c r="U137" s="231">
        <f>ROUND(E137*T137,2)</f>
        <v>1</v>
      </c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320</v>
      </c>
      <c r="AF137" s="217"/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1" x14ac:dyDescent="0.2">
      <c r="A138" s="218">
        <v>124</v>
      </c>
      <c r="B138" s="223" t="s">
        <v>361</v>
      </c>
      <c r="C138" s="266" t="s">
        <v>362</v>
      </c>
      <c r="D138" s="225" t="s">
        <v>117</v>
      </c>
      <c r="E138" s="227">
        <v>300</v>
      </c>
      <c r="F138" s="230"/>
      <c r="G138" s="231">
        <f>ROUND(E138*F138,2)</f>
        <v>0</v>
      </c>
      <c r="H138" s="230"/>
      <c r="I138" s="231">
        <f>ROUND(E138*H138,2)</f>
        <v>0</v>
      </c>
      <c r="J138" s="230"/>
      <c r="K138" s="231">
        <f>ROUND(E138*J138,2)</f>
        <v>0</v>
      </c>
      <c r="L138" s="231">
        <v>0</v>
      </c>
      <c r="M138" s="231">
        <f>G138*(1+L138/100)</f>
        <v>0</v>
      </c>
      <c r="N138" s="231">
        <v>0</v>
      </c>
      <c r="O138" s="231">
        <f>ROUND(E138*N138,2)</f>
        <v>0</v>
      </c>
      <c r="P138" s="231">
        <v>0</v>
      </c>
      <c r="Q138" s="231">
        <f>ROUND(E138*P138,2)</f>
        <v>0</v>
      </c>
      <c r="R138" s="231"/>
      <c r="S138" s="231"/>
      <c r="T138" s="232">
        <v>5.7829999999999999E-2</v>
      </c>
      <c r="U138" s="231">
        <f>ROUND(E138*T138,2)</f>
        <v>17.350000000000001</v>
      </c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320</v>
      </c>
      <c r="AF138" s="217"/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">
      <c r="A139" s="218">
        <v>125</v>
      </c>
      <c r="B139" s="223" t="s">
        <v>363</v>
      </c>
      <c r="C139" s="266" t="s">
        <v>364</v>
      </c>
      <c r="D139" s="225" t="s">
        <v>122</v>
      </c>
      <c r="E139" s="227">
        <v>12</v>
      </c>
      <c r="F139" s="230"/>
      <c r="G139" s="231">
        <f>ROUND(E139*F139,2)</f>
        <v>0</v>
      </c>
      <c r="H139" s="230"/>
      <c r="I139" s="231">
        <f>ROUND(E139*H139,2)</f>
        <v>0</v>
      </c>
      <c r="J139" s="230"/>
      <c r="K139" s="231">
        <f>ROUND(E139*J139,2)</f>
        <v>0</v>
      </c>
      <c r="L139" s="231">
        <v>0</v>
      </c>
      <c r="M139" s="231">
        <f>G139*(1+L139/100)</f>
        <v>0</v>
      </c>
      <c r="N139" s="231">
        <v>0</v>
      </c>
      <c r="O139" s="231">
        <f>ROUND(E139*N139,2)</f>
        <v>0</v>
      </c>
      <c r="P139" s="231">
        <v>0</v>
      </c>
      <c r="Q139" s="231">
        <f>ROUND(E139*P139,2)</f>
        <v>0</v>
      </c>
      <c r="R139" s="231"/>
      <c r="S139" s="231"/>
      <c r="T139" s="232">
        <v>0.26417000000000002</v>
      </c>
      <c r="U139" s="231">
        <f>ROUND(E139*T139,2)</f>
        <v>3.17</v>
      </c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320</v>
      </c>
      <c r="AF139" s="217"/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ht="22.5" outlineLevel="1" x14ac:dyDescent="0.2">
      <c r="A140" s="218">
        <v>126</v>
      </c>
      <c r="B140" s="223" t="s">
        <v>365</v>
      </c>
      <c r="C140" s="266" t="s">
        <v>366</v>
      </c>
      <c r="D140" s="225" t="s">
        <v>117</v>
      </c>
      <c r="E140" s="227">
        <v>450</v>
      </c>
      <c r="F140" s="230"/>
      <c r="G140" s="231">
        <f>ROUND(E140*F140,2)</f>
        <v>0</v>
      </c>
      <c r="H140" s="230"/>
      <c r="I140" s="231">
        <f>ROUND(E140*H140,2)</f>
        <v>0</v>
      </c>
      <c r="J140" s="230"/>
      <c r="K140" s="231">
        <f>ROUND(E140*J140,2)</f>
        <v>0</v>
      </c>
      <c r="L140" s="231">
        <v>0</v>
      </c>
      <c r="M140" s="231">
        <f>G140*(1+L140/100)</f>
        <v>0</v>
      </c>
      <c r="N140" s="231">
        <v>1.56E-3</v>
      </c>
      <c r="O140" s="231">
        <f>ROUND(E140*N140,2)</f>
        <v>0.7</v>
      </c>
      <c r="P140" s="231">
        <v>0</v>
      </c>
      <c r="Q140" s="231">
        <f>ROUND(E140*P140,2)</f>
        <v>0</v>
      </c>
      <c r="R140" s="231"/>
      <c r="S140" s="231"/>
      <c r="T140" s="232">
        <v>0.12</v>
      </c>
      <c r="U140" s="231">
        <f>ROUND(E140*T140,2)</f>
        <v>54</v>
      </c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320</v>
      </c>
      <c r="AF140" s="217"/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">
      <c r="A141" s="218">
        <v>127</v>
      </c>
      <c r="B141" s="223" t="s">
        <v>367</v>
      </c>
      <c r="C141" s="266" t="s">
        <v>368</v>
      </c>
      <c r="D141" s="225" t="s">
        <v>122</v>
      </c>
      <c r="E141" s="227">
        <v>2</v>
      </c>
      <c r="F141" s="230"/>
      <c r="G141" s="231">
        <f>ROUND(E141*F141,2)</f>
        <v>0</v>
      </c>
      <c r="H141" s="230"/>
      <c r="I141" s="231">
        <f>ROUND(E141*H141,2)</f>
        <v>0</v>
      </c>
      <c r="J141" s="230"/>
      <c r="K141" s="231">
        <f>ROUND(E141*J141,2)</f>
        <v>0</v>
      </c>
      <c r="L141" s="231">
        <v>0</v>
      </c>
      <c r="M141" s="231">
        <f>G141*(1+L141/100)</f>
        <v>0</v>
      </c>
      <c r="N141" s="231">
        <v>0</v>
      </c>
      <c r="O141" s="231">
        <f>ROUND(E141*N141,2)</f>
        <v>0</v>
      </c>
      <c r="P141" s="231">
        <v>0</v>
      </c>
      <c r="Q141" s="231">
        <f>ROUND(E141*P141,2)</f>
        <v>0</v>
      </c>
      <c r="R141" s="231"/>
      <c r="S141" s="231"/>
      <c r="T141" s="232">
        <v>0.39017000000000002</v>
      </c>
      <c r="U141" s="231">
        <f>ROUND(E141*T141,2)</f>
        <v>0.78</v>
      </c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320</v>
      </c>
      <c r="AF141" s="217"/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ht="22.5" outlineLevel="1" x14ac:dyDescent="0.2">
      <c r="A142" s="218">
        <v>128</v>
      </c>
      <c r="B142" s="223" t="s">
        <v>369</v>
      </c>
      <c r="C142" s="266" t="s">
        <v>370</v>
      </c>
      <c r="D142" s="225" t="s">
        <v>117</v>
      </c>
      <c r="E142" s="227">
        <v>75</v>
      </c>
      <c r="F142" s="230"/>
      <c r="G142" s="231">
        <f>ROUND(E142*F142,2)</f>
        <v>0</v>
      </c>
      <c r="H142" s="230"/>
      <c r="I142" s="231">
        <f>ROUND(E142*H142,2)</f>
        <v>0</v>
      </c>
      <c r="J142" s="230"/>
      <c r="K142" s="231">
        <f>ROUND(E142*J142,2)</f>
        <v>0</v>
      </c>
      <c r="L142" s="231">
        <v>0</v>
      </c>
      <c r="M142" s="231">
        <f>G142*(1+L142/100)</f>
        <v>0</v>
      </c>
      <c r="N142" s="231">
        <v>0</v>
      </c>
      <c r="O142" s="231">
        <f>ROUND(E142*N142,2)</f>
        <v>0</v>
      </c>
      <c r="P142" s="231">
        <v>0</v>
      </c>
      <c r="Q142" s="231">
        <f>ROUND(E142*P142,2)</f>
        <v>0</v>
      </c>
      <c r="R142" s="231"/>
      <c r="S142" s="231"/>
      <c r="T142" s="232">
        <v>0.10163999999999999</v>
      </c>
      <c r="U142" s="231">
        <f>ROUND(E142*T142,2)</f>
        <v>7.62</v>
      </c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320</v>
      </c>
      <c r="AF142" s="217"/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">
      <c r="A143" s="218">
        <v>129</v>
      </c>
      <c r="B143" s="223" t="s">
        <v>371</v>
      </c>
      <c r="C143" s="266" t="s">
        <v>372</v>
      </c>
      <c r="D143" s="225" t="s">
        <v>117</v>
      </c>
      <c r="E143" s="227">
        <v>75</v>
      </c>
      <c r="F143" s="230"/>
      <c r="G143" s="231">
        <f>ROUND(E143*F143,2)</f>
        <v>0</v>
      </c>
      <c r="H143" s="230"/>
      <c r="I143" s="231">
        <f>ROUND(E143*H143,2)</f>
        <v>0</v>
      </c>
      <c r="J143" s="230"/>
      <c r="K143" s="231">
        <f>ROUND(E143*J143,2)</f>
        <v>0</v>
      </c>
      <c r="L143" s="231">
        <v>0</v>
      </c>
      <c r="M143" s="231">
        <f>G143*(1+L143/100)</f>
        <v>0</v>
      </c>
      <c r="N143" s="231">
        <v>0</v>
      </c>
      <c r="O143" s="231">
        <f>ROUND(E143*N143,2)</f>
        <v>0</v>
      </c>
      <c r="P143" s="231">
        <v>0</v>
      </c>
      <c r="Q143" s="231">
        <f>ROUND(E143*P143,2)</f>
        <v>0</v>
      </c>
      <c r="R143" s="231"/>
      <c r="S143" s="231"/>
      <c r="T143" s="232">
        <v>0.1726</v>
      </c>
      <c r="U143" s="231">
        <f>ROUND(E143*T143,2)</f>
        <v>12.95</v>
      </c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320</v>
      </c>
      <c r="AF143" s="217"/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">
      <c r="A144" s="218">
        <v>130</v>
      </c>
      <c r="B144" s="223" t="s">
        <v>373</v>
      </c>
      <c r="C144" s="266" t="s">
        <v>374</v>
      </c>
      <c r="D144" s="225" t="s">
        <v>122</v>
      </c>
      <c r="E144" s="227">
        <v>2</v>
      </c>
      <c r="F144" s="230"/>
      <c r="G144" s="231">
        <f>ROUND(E144*F144,2)</f>
        <v>0</v>
      </c>
      <c r="H144" s="230"/>
      <c r="I144" s="231">
        <f>ROUND(E144*H144,2)</f>
        <v>0</v>
      </c>
      <c r="J144" s="230"/>
      <c r="K144" s="231">
        <f>ROUND(E144*J144,2)</f>
        <v>0</v>
      </c>
      <c r="L144" s="231">
        <v>0</v>
      </c>
      <c r="M144" s="231">
        <f>G144*(1+L144/100)</f>
        <v>0</v>
      </c>
      <c r="N144" s="231">
        <v>0</v>
      </c>
      <c r="O144" s="231">
        <f>ROUND(E144*N144,2)</f>
        <v>0</v>
      </c>
      <c r="P144" s="231">
        <v>0</v>
      </c>
      <c r="Q144" s="231">
        <f>ROUND(E144*P144,2)</f>
        <v>0</v>
      </c>
      <c r="R144" s="231"/>
      <c r="S144" s="231"/>
      <c r="T144" s="232">
        <v>0</v>
      </c>
      <c r="U144" s="231">
        <f>ROUND(E144*T144,2)</f>
        <v>0</v>
      </c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320</v>
      </c>
      <c r="AF144" s="217"/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ht="25.5" x14ac:dyDescent="0.2">
      <c r="A145" s="219" t="s">
        <v>107</v>
      </c>
      <c r="B145" s="224" t="s">
        <v>74</v>
      </c>
      <c r="C145" s="267" t="s">
        <v>75</v>
      </c>
      <c r="D145" s="226"/>
      <c r="E145" s="228"/>
      <c r="F145" s="233"/>
      <c r="G145" s="233">
        <f>SUMIF(AE146:AE166,"&lt;&gt;NOR",G146:G166)</f>
        <v>0</v>
      </c>
      <c r="H145" s="233"/>
      <c r="I145" s="233">
        <f>SUM(I146:I166)</f>
        <v>0</v>
      </c>
      <c r="J145" s="233"/>
      <c r="K145" s="233">
        <f>SUM(K146:K166)</f>
        <v>0</v>
      </c>
      <c r="L145" s="233"/>
      <c r="M145" s="233">
        <f>SUM(M146:M166)</f>
        <v>0</v>
      </c>
      <c r="N145" s="233"/>
      <c r="O145" s="233">
        <f>SUM(O146:O166)</f>
        <v>0</v>
      </c>
      <c r="P145" s="233"/>
      <c r="Q145" s="233">
        <f>SUM(Q146:Q166)</f>
        <v>0</v>
      </c>
      <c r="R145" s="233"/>
      <c r="S145" s="233"/>
      <c r="T145" s="234"/>
      <c r="U145" s="233">
        <f>SUM(U146:U166)</f>
        <v>23.8</v>
      </c>
      <c r="AE145" t="s">
        <v>108</v>
      </c>
    </row>
    <row r="146" spans="1:60" outlineLevel="1" x14ac:dyDescent="0.2">
      <c r="A146" s="218">
        <v>131</v>
      </c>
      <c r="B146" s="223" t="s">
        <v>375</v>
      </c>
      <c r="C146" s="266" t="s">
        <v>376</v>
      </c>
      <c r="D146" s="225" t="s">
        <v>122</v>
      </c>
      <c r="E146" s="227">
        <v>1</v>
      </c>
      <c r="F146" s="230"/>
      <c r="G146" s="231">
        <f>ROUND(E146*F146,2)</f>
        <v>0</v>
      </c>
      <c r="H146" s="230"/>
      <c r="I146" s="231">
        <f>ROUND(E146*H146,2)</f>
        <v>0</v>
      </c>
      <c r="J146" s="230"/>
      <c r="K146" s="231">
        <f>ROUND(E146*J146,2)</f>
        <v>0</v>
      </c>
      <c r="L146" s="231">
        <v>0</v>
      </c>
      <c r="M146" s="231">
        <f>G146*(1+L146/100)</f>
        <v>0</v>
      </c>
      <c r="N146" s="231">
        <v>0</v>
      </c>
      <c r="O146" s="231">
        <f>ROUND(E146*N146,2)</f>
        <v>0</v>
      </c>
      <c r="P146" s="231">
        <v>0</v>
      </c>
      <c r="Q146" s="231">
        <f>ROUND(E146*P146,2)</f>
        <v>0</v>
      </c>
      <c r="R146" s="231"/>
      <c r="S146" s="231"/>
      <c r="T146" s="232">
        <v>0</v>
      </c>
      <c r="U146" s="231">
        <f>ROUND(E146*T146,2)</f>
        <v>0</v>
      </c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320</v>
      </c>
      <c r="AF146" s="217"/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">
      <c r="A147" s="218">
        <v>132</v>
      </c>
      <c r="B147" s="223" t="s">
        <v>377</v>
      </c>
      <c r="C147" s="266" t="s">
        <v>378</v>
      </c>
      <c r="D147" s="225" t="s">
        <v>122</v>
      </c>
      <c r="E147" s="227">
        <v>12</v>
      </c>
      <c r="F147" s="230"/>
      <c r="G147" s="231">
        <f>ROUND(E147*F147,2)</f>
        <v>0</v>
      </c>
      <c r="H147" s="230"/>
      <c r="I147" s="231">
        <f>ROUND(E147*H147,2)</f>
        <v>0</v>
      </c>
      <c r="J147" s="230"/>
      <c r="K147" s="231">
        <f>ROUND(E147*J147,2)</f>
        <v>0</v>
      </c>
      <c r="L147" s="231">
        <v>0</v>
      </c>
      <c r="M147" s="231">
        <f>G147*(1+L147/100)</f>
        <v>0</v>
      </c>
      <c r="N147" s="231">
        <v>0</v>
      </c>
      <c r="O147" s="231">
        <f>ROUND(E147*N147,2)</f>
        <v>0</v>
      </c>
      <c r="P147" s="231">
        <v>0</v>
      </c>
      <c r="Q147" s="231">
        <f>ROUND(E147*P147,2)</f>
        <v>0</v>
      </c>
      <c r="R147" s="231"/>
      <c r="S147" s="231"/>
      <c r="T147" s="232">
        <v>0.14749999999999999</v>
      </c>
      <c r="U147" s="231">
        <f>ROUND(E147*T147,2)</f>
        <v>1.77</v>
      </c>
      <c r="V147" s="217"/>
      <c r="W147" s="217"/>
      <c r="X147" s="217"/>
      <c r="Y147" s="217"/>
      <c r="Z147" s="217"/>
      <c r="AA147" s="217"/>
      <c r="AB147" s="217"/>
      <c r="AC147" s="217"/>
      <c r="AD147" s="217"/>
      <c r="AE147" s="217" t="s">
        <v>320</v>
      </c>
      <c r="AF147" s="217"/>
      <c r="AG147" s="217"/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1" x14ac:dyDescent="0.2">
      <c r="A148" s="218">
        <v>133</v>
      </c>
      <c r="B148" s="223" t="s">
        <v>379</v>
      </c>
      <c r="C148" s="266" t="s">
        <v>380</v>
      </c>
      <c r="D148" s="225" t="s">
        <v>122</v>
      </c>
      <c r="E148" s="227">
        <v>2</v>
      </c>
      <c r="F148" s="230"/>
      <c r="G148" s="231">
        <f>ROUND(E148*F148,2)</f>
        <v>0</v>
      </c>
      <c r="H148" s="230"/>
      <c r="I148" s="231">
        <f>ROUND(E148*H148,2)</f>
        <v>0</v>
      </c>
      <c r="J148" s="230"/>
      <c r="K148" s="231">
        <f>ROUND(E148*J148,2)</f>
        <v>0</v>
      </c>
      <c r="L148" s="231">
        <v>0</v>
      </c>
      <c r="M148" s="231">
        <f>G148*(1+L148/100)</f>
        <v>0</v>
      </c>
      <c r="N148" s="231">
        <v>0</v>
      </c>
      <c r="O148" s="231">
        <f>ROUND(E148*N148,2)</f>
        <v>0</v>
      </c>
      <c r="P148" s="231">
        <v>0</v>
      </c>
      <c r="Q148" s="231">
        <f>ROUND(E148*P148,2)</f>
        <v>0</v>
      </c>
      <c r="R148" s="231"/>
      <c r="S148" s="231"/>
      <c r="T148" s="232">
        <v>0.16866999999999999</v>
      </c>
      <c r="U148" s="231">
        <f>ROUND(E148*T148,2)</f>
        <v>0.34</v>
      </c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320</v>
      </c>
      <c r="AF148" s="217"/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 x14ac:dyDescent="0.2">
      <c r="A149" s="218">
        <v>134</v>
      </c>
      <c r="B149" s="223" t="s">
        <v>381</v>
      </c>
      <c r="C149" s="266" t="s">
        <v>382</v>
      </c>
      <c r="D149" s="225" t="s">
        <v>122</v>
      </c>
      <c r="E149" s="227">
        <v>16</v>
      </c>
      <c r="F149" s="230"/>
      <c r="G149" s="231">
        <f>ROUND(E149*F149,2)</f>
        <v>0</v>
      </c>
      <c r="H149" s="230"/>
      <c r="I149" s="231">
        <f>ROUND(E149*H149,2)</f>
        <v>0</v>
      </c>
      <c r="J149" s="230"/>
      <c r="K149" s="231">
        <f>ROUND(E149*J149,2)</f>
        <v>0</v>
      </c>
      <c r="L149" s="231">
        <v>0</v>
      </c>
      <c r="M149" s="231">
        <f>G149*(1+L149/100)</f>
        <v>0</v>
      </c>
      <c r="N149" s="231">
        <v>0</v>
      </c>
      <c r="O149" s="231">
        <f>ROUND(E149*N149,2)</f>
        <v>0</v>
      </c>
      <c r="P149" s="231">
        <v>0</v>
      </c>
      <c r="Q149" s="231">
        <f>ROUND(E149*P149,2)</f>
        <v>0</v>
      </c>
      <c r="R149" s="231"/>
      <c r="S149" s="231"/>
      <c r="T149" s="232">
        <v>0.16866999999999999</v>
      </c>
      <c r="U149" s="231">
        <f>ROUND(E149*T149,2)</f>
        <v>2.7</v>
      </c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320</v>
      </c>
      <c r="AF149" s="217"/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 x14ac:dyDescent="0.2">
      <c r="A150" s="218">
        <v>135</v>
      </c>
      <c r="B150" s="223" t="s">
        <v>383</v>
      </c>
      <c r="C150" s="266" t="s">
        <v>384</v>
      </c>
      <c r="D150" s="225" t="s">
        <v>122</v>
      </c>
      <c r="E150" s="227">
        <v>8</v>
      </c>
      <c r="F150" s="230"/>
      <c r="G150" s="231">
        <f>ROUND(E150*F150,2)</f>
        <v>0</v>
      </c>
      <c r="H150" s="230"/>
      <c r="I150" s="231">
        <f>ROUND(E150*H150,2)</f>
        <v>0</v>
      </c>
      <c r="J150" s="230"/>
      <c r="K150" s="231">
        <f>ROUND(E150*J150,2)</f>
        <v>0</v>
      </c>
      <c r="L150" s="231">
        <v>0</v>
      </c>
      <c r="M150" s="231">
        <f>G150*(1+L150/100)</f>
        <v>0</v>
      </c>
      <c r="N150" s="231">
        <v>0</v>
      </c>
      <c r="O150" s="231">
        <f>ROUND(E150*N150,2)</f>
        <v>0</v>
      </c>
      <c r="P150" s="231">
        <v>0</v>
      </c>
      <c r="Q150" s="231">
        <f>ROUND(E150*P150,2)</f>
        <v>0</v>
      </c>
      <c r="R150" s="231"/>
      <c r="S150" s="231"/>
      <c r="T150" s="232">
        <v>0.18967000000000001</v>
      </c>
      <c r="U150" s="231">
        <f>ROUND(E150*T150,2)</f>
        <v>1.52</v>
      </c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320</v>
      </c>
      <c r="AF150" s="217"/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">
      <c r="A151" s="218">
        <v>136</v>
      </c>
      <c r="B151" s="223" t="s">
        <v>385</v>
      </c>
      <c r="C151" s="266" t="s">
        <v>386</v>
      </c>
      <c r="D151" s="225" t="s">
        <v>122</v>
      </c>
      <c r="E151" s="227">
        <v>2</v>
      </c>
      <c r="F151" s="230"/>
      <c r="G151" s="231">
        <f>ROUND(E151*F151,2)</f>
        <v>0</v>
      </c>
      <c r="H151" s="230"/>
      <c r="I151" s="231">
        <f>ROUND(E151*H151,2)</f>
        <v>0</v>
      </c>
      <c r="J151" s="230"/>
      <c r="K151" s="231">
        <f>ROUND(E151*J151,2)</f>
        <v>0</v>
      </c>
      <c r="L151" s="231">
        <v>0</v>
      </c>
      <c r="M151" s="231">
        <f>G151*(1+L151/100)</f>
        <v>0</v>
      </c>
      <c r="N151" s="231">
        <v>0</v>
      </c>
      <c r="O151" s="231">
        <f>ROUND(E151*N151,2)</f>
        <v>0</v>
      </c>
      <c r="P151" s="231">
        <v>0</v>
      </c>
      <c r="Q151" s="231">
        <f>ROUND(E151*P151,2)</f>
        <v>0</v>
      </c>
      <c r="R151" s="231"/>
      <c r="S151" s="231"/>
      <c r="T151" s="232">
        <v>0.29299999999999998</v>
      </c>
      <c r="U151" s="231">
        <f>ROUND(E151*T151,2)</f>
        <v>0.59</v>
      </c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320</v>
      </c>
      <c r="AF151" s="217"/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1" x14ac:dyDescent="0.2">
      <c r="A152" s="218">
        <v>137</v>
      </c>
      <c r="B152" s="223" t="s">
        <v>387</v>
      </c>
      <c r="C152" s="266" t="s">
        <v>388</v>
      </c>
      <c r="D152" s="225" t="s">
        <v>122</v>
      </c>
      <c r="E152" s="227">
        <v>2</v>
      </c>
      <c r="F152" s="230"/>
      <c r="G152" s="231">
        <f>ROUND(E152*F152,2)</f>
        <v>0</v>
      </c>
      <c r="H152" s="230"/>
      <c r="I152" s="231">
        <f>ROUND(E152*H152,2)</f>
        <v>0</v>
      </c>
      <c r="J152" s="230"/>
      <c r="K152" s="231">
        <f>ROUND(E152*J152,2)</f>
        <v>0</v>
      </c>
      <c r="L152" s="231">
        <v>0</v>
      </c>
      <c r="M152" s="231">
        <f>G152*(1+L152/100)</f>
        <v>0</v>
      </c>
      <c r="N152" s="231">
        <v>0</v>
      </c>
      <c r="O152" s="231">
        <f>ROUND(E152*N152,2)</f>
        <v>0</v>
      </c>
      <c r="P152" s="231">
        <v>0</v>
      </c>
      <c r="Q152" s="231">
        <f>ROUND(E152*P152,2)</f>
        <v>0</v>
      </c>
      <c r="R152" s="231"/>
      <c r="S152" s="231"/>
      <c r="T152" s="232">
        <v>0.14749999999999999</v>
      </c>
      <c r="U152" s="231">
        <f>ROUND(E152*T152,2)</f>
        <v>0.3</v>
      </c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 t="s">
        <v>320</v>
      </c>
      <c r="AF152" s="217"/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18">
        <v>138</v>
      </c>
      <c r="B153" s="223" t="s">
        <v>389</v>
      </c>
      <c r="C153" s="266" t="s">
        <v>390</v>
      </c>
      <c r="D153" s="225" t="s">
        <v>122</v>
      </c>
      <c r="E153" s="227">
        <v>1</v>
      </c>
      <c r="F153" s="230"/>
      <c r="G153" s="231">
        <f>ROUND(E153*F153,2)</f>
        <v>0</v>
      </c>
      <c r="H153" s="230"/>
      <c r="I153" s="231">
        <f>ROUND(E153*H153,2)</f>
        <v>0</v>
      </c>
      <c r="J153" s="230"/>
      <c r="K153" s="231">
        <f>ROUND(E153*J153,2)</f>
        <v>0</v>
      </c>
      <c r="L153" s="231">
        <v>0</v>
      </c>
      <c r="M153" s="231">
        <f>G153*(1+L153/100)</f>
        <v>0</v>
      </c>
      <c r="N153" s="231">
        <v>0</v>
      </c>
      <c r="O153" s="231">
        <f>ROUND(E153*N153,2)</f>
        <v>0</v>
      </c>
      <c r="P153" s="231">
        <v>0</v>
      </c>
      <c r="Q153" s="231">
        <f>ROUND(E153*P153,2)</f>
        <v>0</v>
      </c>
      <c r="R153" s="231"/>
      <c r="S153" s="231"/>
      <c r="T153" s="232">
        <v>0.39</v>
      </c>
      <c r="U153" s="231">
        <f>ROUND(E153*T153,2)</f>
        <v>0.39</v>
      </c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320</v>
      </c>
      <c r="AF153" s="217"/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1" x14ac:dyDescent="0.2">
      <c r="A154" s="218">
        <v>139</v>
      </c>
      <c r="B154" s="223" t="s">
        <v>391</v>
      </c>
      <c r="C154" s="266" t="s">
        <v>392</v>
      </c>
      <c r="D154" s="225" t="s">
        <v>122</v>
      </c>
      <c r="E154" s="227">
        <v>2</v>
      </c>
      <c r="F154" s="230"/>
      <c r="G154" s="231">
        <f>ROUND(E154*F154,2)</f>
        <v>0</v>
      </c>
      <c r="H154" s="230"/>
      <c r="I154" s="231">
        <f>ROUND(E154*H154,2)</f>
        <v>0</v>
      </c>
      <c r="J154" s="230"/>
      <c r="K154" s="231">
        <f>ROUND(E154*J154,2)</f>
        <v>0</v>
      </c>
      <c r="L154" s="231">
        <v>0</v>
      </c>
      <c r="M154" s="231">
        <f>G154*(1+L154/100)</f>
        <v>0</v>
      </c>
      <c r="N154" s="231">
        <v>0</v>
      </c>
      <c r="O154" s="231">
        <f>ROUND(E154*N154,2)</f>
        <v>0</v>
      </c>
      <c r="P154" s="231">
        <v>0</v>
      </c>
      <c r="Q154" s="231">
        <f>ROUND(E154*P154,2)</f>
        <v>0</v>
      </c>
      <c r="R154" s="231"/>
      <c r="S154" s="231"/>
      <c r="T154" s="232">
        <v>0.41099999999999998</v>
      </c>
      <c r="U154" s="231">
        <f>ROUND(E154*T154,2)</f>
        <v>0.82</v>
      </c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320</v>
      </c>
      <c r="AF154" s="217"/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">
      <c r="A155" s="218">
        <v>140</v>
      </c>
      <c r="B155" s="223" t="s">
        <v>393</v>
      </c>
      <c r="C155" s="266" t="s">
        <v>394</v>
      </c>
      <c r="D155" s="225" t="s">
        <v>122</v>
      </c>
      <c r="E155" s="227">
        <v>2</v>
      </c>
      <c r="F155" s="230"/>
      <c r="G155" s="231">
        <f>ROUND(E155*F155,2)</f>
        <v>0</v>
      </c>
      <c r="H155" s="230"/>
      <c r="I155" s="231">
        <f>ROUND(E155*H155,2)</f>
        <v>0</v>
      </c>
      <c r="J155" s="230"/>
      <c r="K155" s="231">
        <f>ROUND(E155*J155,2)</f>
        <v>0</v>
      </c>
      <c r="L155" s="231">
        <v>0</v>
      </c>
      <c r="M155" s="231">
        <f>G155*(1+L155/100)</f>
        <v>0</v>
      </c>
      <c r="N155" s="231">
        <v>0</v>
      </c>
      <c r="O155" s="231">
        <f>ROUND(E155*N155,2)</f>
        <v>0</v>
      </c>
      <c r="P155" s="231">
        <v>0</v>
      </c>
      <c r="Q155" s="231">
        <f>ROUND(E155*P155,2)</f>
        <v>0</v>
      </c>
      <c r="R155" s="231"/>
      <c r="S155" s="231"/>
      <c r="T155" s="232">
        <v>0.50600000000000001</v>
      </c>
      <c r="U155" s="231">
        <f>ROUND(E155*T155,2)</f>
        <v>1.01</v>
      </c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320</v>
      </c>
      <c r="AF155" s="217"/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ht="22.5" outlineLevel="1" x14ac:dyDescent="0.2">
      <c r="A156" s="218">
        <v>141</v>
      </c>
      <c r="B156" s="223" t="s">
        <v>395</v>
      </c>
      <c r="C156" s="266" t="s">
        <v>396</v>
      </c>
      <c r="D156" s="225" t="s">
        <v>122</v>
      </c>
      <c r="E156" s="227">
        <v>28</v>
      </c>
      <c r="F156" s="230"/>
      <c r="G156" s="231">
        <f>ROUND(E156*F156,2)</f>
        <v>0</v>
      </c>
      <c r="H156" s="230"/>
      <c r="I156" s="231">
        <f>ROUND(E156*H156,2)</f>
        <v>0</v>
      </c>
      <c r="J156" s="230"/>
      <c r="K156" s="231">
        <f>ROUND(E156*J156,2)</f>
        <v>0</v>
      </c>
      <c r="L156" s="231">
        <v>0</v>
      </c>
      <c r="M156" s="231">
        <f>G156*(1+L156/100)</f>
        <v>0</v>
      </c>
      <c r="N156" s="231">
        <v>0</v>
      </c>
      <c r="O156" s="231">
        <f>ROUND(E156*N156,2)</f>
        <v>0</v>
      </c>
      <c r="P156" s="231">
        <v>0</v>
      </c>
      <c r="Q156" s="231">
        <f>ROUND(E156*P156,2)</f>
        <v>0</v>
      </c>
      <c r="R156" s="231"/>
      <c r="S156" s="231"/>
      <c r="T156" s="232">
        <v>0.32667000000000002</v>
      </c>
      <c r="U156" s="231">
        <f>ROUND(E156*T156,2)</f>
        <v>9.15</v>
      </c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320</v>
      </c>
      <c r="AF156" s="217"/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">
      <c r="A157" s="218">
        <v>142</v>
      </c>
      <c r="B157" s="223" t="s">
        <v>397</v>
      </c>
      <c r="C157" s="266" t="s">
        <v>398</v>
      </c>
      <c r="D157" s="225" t="s">
        <v>122</v>
      </c>
      <c r="E157" s="227">
        <v>19</v>
      </c>
      <c r="F157" s="230"/>
      <c r="G157" s="231">
        <f>ROUND(E157*F157,2)</f>
        <v>0</v>
      </c>
      <c r="H157" s="230"/>
      <c r="I157" s="231">
        <f>ROUND(E157*H157,2)</f>
        <v>0</v>
      </c>
      <c r="J157" s="230"/>
      <c r="K157" s="231">
        <f>ROUND(E157*J157,2)</f>
        <v>0</v>
      </c>
      <c r="L157" s="231">
        <v>0</v>
      </c>
      <c r="M157" s="231">
        <f>G157*(1+L157/100)</f>
        <v>0</v>
      </c>
      <c r="N157" s="231">
        <v>0</v>
      </c>
      <c r="O157" s="231">
        <f>ROUND(E157*N157,2)</f>
        <v>0</v>
      </c>
      <c r="P157" s="231">
        <v>0</v>
      </c>
      <c r="Q157" s="231">
        <f>ROUND(E157*P157,2)</f>
        <v>0</v>
      </c>
      <c r="R157" s="231"/>
      <c r="S157" s="231"/>
      <c r="T157" s="232">
        <v>0.27400000000000002</v>
      </c>
      <c r="U157" s="231">
        <f>ROUND(E157*T157,2)</f>
        <v>5.21</v>
      </c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 t="s">
        <v>320</v>
      </c>
      <c r="AF157" s="217"/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1" x14ac:dyDescent="0.2">
      <c r="A158" s="218">
        <v>143</v>
      </c>
      <c r="B158" s="223" t="s">
        <v>399</v>
      </c>
      <c r="C158" s="266" t="s">
        <v>400</v>
      </c>
      <c r="D158" s="225" t="s">
        <v>122</v>
      </c>
      <c r="E158" s="227">
        <v>1</v>
      </c>
      <c r="F158" s="230"/>
      <c r="G158" s="231">
        <f>ROUND(E158*F158,2)</f>
        <v>0</v>
      </c>
      <c r="H158" s="230"/>
      <c r="I158" s="231">
        <f>ROUND(E158*H158,2)</f>
        <v>0</v>
      </c>
      <c r="J158" s="230"/>
      <c r="K158" s="231">
        <f>ROUND(E158*J158,2)</f>
        <v>0</v>
      </c>
      <c r="L158" s="231">
        <v>0</v>
      </c>
      <c r="M158" s="231">
        <f>G158*(1+L158/100)</f>
        <v>0</v>
      </c>
      <c r="N158" s="231">
        <v>0</v>
      </c>
      <c r="O158" s="231">
        <f>ROUND(E158*N158,2)</f>
        <v>0</v>
      </c>
      <c r="P158" s="231">
        <v>0</v>
      </c>
      <c r="Q158" s="231">
        <f>ROUND(E158*P158,2)</f>
        <v>0</v>
      </c>
      <c r="R158" s="231"/>
      <c r="S158" s="231"/>
      <c r="T158" s="232">
        <v>0</v>
      </c>
      <c r="U158" s="231">
        <f>ROUND(E158*T158,2)</f>
        <v>0</v>
      </c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320</v>
      </c>
      <c r="AF158" s="217"/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">
      <c r="A159" s="218">
        <v>144</v>
      </c>
      <c r="B159" s="223" t="s">
        <v>401</v>
      </c>
      <c r="C159" s="266" t="s">
        <v>402</v>
      </c>
      <c r="D159" s="225" t="s">
        <v>122</v>
      </c>
      <c r="E159" s="227">
        <v>1</v>
      </c>
      <c r="F159" s="230"/>
      <c r="G159" s="231">
        <f>ROUND(E159*F159,2)</f>
        <v>0</v>
      </c>
      <c r="H159" s="230"/>
      <c r="I159" s="231">
        <f>ROUND(E159*H159,2)</f>
        <v>0</v>
      </c>
      <c r="J159" s="230"/>
      <c r="K159" s="231">
        <f>ROUND(E159*J159,2)</f>
        <v>0</v>
      </c>
      <c r="L159" s="231">
        <v>0</v>
      </c>
      <c r="M159" s="231">
        <f>G159*(1+L159/100)</f>
        <v>0</v>
      </c>
      <c r="N159" s="231">
        <v>0</v>
      </c>
      <c r="O159" s="231">
        <f>ROUND(E159*N159,2)</f>
        <v>0</v>
      </c>
      <c r="P159" s="231">
        <v>0</v>
      </c>
      <c r="Q159" s="231">
        <f>ROUND(E159*P159,2)</f>
        <v>0</v>
      </c>
      <c r="R159" s="231"/>
      <c r="S159" s="231"/>
      <c r="T159" s="232">
        <v>0</v>
      </c>
      <c r="U159" s="231">
        <f>ROUND(E159*T159,2)</f>
        <v>0</v>
      </c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320</v>
      </c>
      <c r="AF159" s="217"/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18">
        <v>145</v>
      </c>
      <c r="B160" s="223" t="s">
        <v>403</v>
      </c>
      <c r="C160" s="266" t="s">
        <v>404</v>
      </c>
      <c r="D160" s="225" t="s">
        <v>122</v>
      </c>
      <c r="E160" s="227">
        <v>1</v>
      </c>
      <c r="F160" s="230"/>
      <c r="G160" s="231">
        <f>ROUND(E160*F160,2)</f>
        <v>0</v>
      </c>
      <c r="H160" s="230"/>
      <c r="I160" s="231">
        <f>ROUND(E160*H160,2)</f>
        <v>0</v>
      </c>
      <c r="J160" s="230"/>
      <c r="K160" s="231">
        <f>ROUND(E160*J160,2)</f>
        <v>0</v>
      </c>
      <c r="L160" s="231">
        <v>0</v>
      </c>
      <c r="M160" s="231">
        <f>G160*(1+L160/100)</f>
        <v>0</v>
      </c>
      <c r="N160" s="231">
        <v>0</v>
      </c>
      <c r="O160" s="231">
        <f>ROUND(E160*N160,2)</f>
        <v>0</v>
      </c>
      <c r="P160" s="231">
        <v>0</v>
      </c>
      <c r="Q160" s="231">
        <f>ROUND(E160*P160,2)</f>
        <v>0</v>
      </c>
      <c r="R160" s="231"/>
      <c r="S160" s="231"/>
      <c r="T160" s="232">
        <v>0</v>
      </c>
      <c r="U160" s="231">
        <f>ROUND(E160*T160,2)</f>
        <v>0</v>
      </c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320</v>
      </c>
      <c r="AF160" s="217"/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18">
        <v>146</v>
      </c>
      <c r="B161" s="223" t="s">
        <v>405</v>
      </c>
      <c r="C161" s="266" t="s">
        <v>406</v>
      </c>
      <c r="D161" s="225" t="s">
        <v>122</v>
      </c>
      <c r="E161" s="227">
        <v>2</v>
      </c>
      <c r="F161" s="230"/>
      <c r="G161" s="231">
        <f>ROUND(E161*F161,2)</f>
        <v>0</v>
      </c>
      <c r="H161" s="230"/>
      <c r="I161" s="231">
        <f>ROUND(E161*H161,2)</f>
        <v>0</v>
      </c>
      <c r="J161" s="230"/>
      <c r="K161" s="231">
        <f>ROUND(E161*J161,2)</f>
        <v>0</v>
      </c>
      <c r="L161" s="231">
        <v>0</v>
      </c>
      <c r="M161" s="231">
        <f>G161*(1+L161/100)</f>
        <v>0</v>
      </c>
      <c r="N161" s="231">
        <v>0</v>
      </c>
      <c r="O161" s="231">
        <f>ROUND(E161*N161,2)</f>
        <v>0</v>
      </c>
      <c r="P161" s="231">
        <v>0</v>
      </c>
      <c r="Q161" s="231">
        <f>ROUND(E161*P161,2)</f>
        <v>0</v>
      </c>
      <c r="R161" s="231"/>
      <c r="S161" s="231"/>
      <c r="T161" s="232">
        <v>0</v>
      </c>
      <c r="U161" s="231">
        <f>ROUND(E161*T161,2)</f>
        <v>0</v>
      </c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320</v>
      </c>
      <c r="AF161" s="217"/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">
      <c r="A162" s="218">
        <v>147</v>
      </c>
      <c r="B162" s="223" t="s">
        <v>407</v>
      </c>
      <c r="C162" s="266" t="s">
        <v>408</v>
      </c>
      <c r="D162" s="225" t="s">
        <v>122</v>
      </c>
      <c r="E162" s="227">
        <v>2</v>
      </c>
      <c r="F162" s="230"/>
      <c r="G162" s="231">
        <f>ROUND(E162*F162,2)</f>
        <v>0</v>
      </c>
      <c r="H162" s="230"/>
      <c r="I162" s="231">
        <f>ROUND(E162*H162,2)</f>
        <v>0</v>
      </c>
      <c r="J162" s="230"/>
      <c r="K162" s="231">
        <f>ROUND(E162*J162,2)</f>
        <v>0</v>
      </c>
      <c r="L162" s="231">
        <v>0</v>
      </c>
      <c r="M162" s="231">
        <f>G162*(1+L162/100)</f>
        <v>0</v>
      </c>
      <c r="N162" s="231">
        <v>0</v>
      </c>
      <c r="O162" s="231">
        <f>ROUND(E162*N162,2)</f>
        <v>0</v>
      </c>
      <c r="P162" s="231">
        <v>0</v>
      </c>
      <c r="Q162" s="231">
        <f>ROUND(E162*P162,2)</f>
        <v>0</v>
      </c>
      <c r="R162" s="231"/>
      <c r="S162" s="231"/>
      <c r="T162" s="232">
        <v>0</v>
      </c>
      <c r="U162" s="231">
        <f>ROUND(E162*T162,2)</f>
        <v>0</v>
      </c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 t="s">
        <v>320</v>
      </c>
      <c r="AF162" s="217"/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">
      <c r="A163" s="218">
        <v>148</v>
      </c>
      <c r="B163" s="223" t="s">
        <v>409</v>
      </c>
      <c r="C163" s="266" t="s">
        <v>410</v>
      </c>
      <c r="D163" s="225" t="s">
        <v>122</v>
      </c>
      <c r="E163" s="227">
        <v>8</v>
      </c>
      <c r="F163" s="230"/>
      <c r="G163" s="231">
        <f>ROUND(E163*F163,2)</f>
        <v>0</v>
      </c>
      <c r="H163" s="230"/>
      <c r="I163" s="231">
        <f>ROUND(E163*H163,2)</f>
        <v>0</v>
      </c>
      <c r="J163" s="230"/>
      <c r="K163" s="231">
        <f>ROUND(E163*J163,2)</f>
        <v>0</v>
      </c>
      <c r="L163" s="231">
        <v>0</v>
      </c>
      <c r="M163" s="231">
        <f>G163*(1+L163/100)</f>
        <v>0</v>
      </c>
      <c r="N163" s="231">
        <v>0</v>
      </c>
      <c r="O163" s="231">
        <f>ROUND(E163*N163,2)</f>
        <v>0</v>
      </c>
      <c r="P163" s="231">
        <v>0</v>
      </c>
      <c r="Q163" s="231">
        <f>ROUND(E163*P163,2)</f>
        <v>0</v>
      </c>
      <c r="R163" s="231"/>
      <c r="S163" s="231"/>
      <c r="T163" s="232">
        <v>0</v>
      </c>
      <c r="U163" s="231">
        <f>ROUND(E163*T163,2)</f>
        <v>0</v>
      </c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 t="s">
        <v>320</v>
      </c>
      <c r="AF163" s="217"/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 x14ac:dyDescent="0.2">
      <c r="A164" s="218">
        <v>149</v>
      </c>
      <c r="B164" s="223" t="s">
        <v>411</v>
      </c>
      <c r="C164" s="266" t="s">
        <v>305</v>
      </c>
      <c r="D164" s="225" t="s">
        <v>122</v>
      </c>
      <c r="E164" s="227">
        <v>8</v>
      </c>
      <c r="F164" s="230"/>
      <c r="G164" s="231">
        <f>ROUND(E164*F164,2)</f>
        <v>0</v>
      </c>
      <c r="H164" s="230"/>
      <c r="I164" s="231">
        <f>ROUND(E164*H164,2)</f>
        <v>0</v>
      </c>
      <c r="J164" s="230"/>
      <c r="K164" s="231">
        <f>ROUND(E164*J164,2)</f>
        <v>0</v>
      </c>
      <c r="L164" s="231">
        <v>0</v>
      </c>
      <c r="M164" s="231">
        <f>G164*(1+L164/100)</f>
        <v>0</v>
      </c>
      <c r="N164" s="231">
        <v>0</v>
      </c>
      <c r="O164" s="231">
        <f>ROUND(E164*N164,2)</f>
        <v>0</v>
      </c>
      <c r="P164" s="231">
        <v>0</v>
      </c>
      <c r="Q164" s="231">
        <f>ROUND(E164*P164,2)</f>
        <v>0</v>
      </c>
      <c r="R164" s="231"/>
      <c r="S164" s="231"/>
      <c r="T164" s="232">
        <v>0</v>
      </c>
      <c r="U164" s="231">
        <f>ROUND(E164*T164,2)</f>
        <v>0</v>
      </c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320</v>
      </c>
      <c r="AF164" s="217"/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18">
        <v>150</v>
      </c>
      <c r="B165" s="223" t="s">
        <v>412</v>
      </c>
      <c r="C165" s="266" t="s">
        <v>307</v>
      </c>
      <c r="D165" s="225" t="s">
        <v>122</v>
      </c>
      <c r="E165" s="227">
        <v>2</v>
      </c>
      <c r="F165" s="230"/>
      <c r="G165" s="231">
        <f>ROUND(E165*F165,2)</f>
        <v>0</v>
      </c>
      <c r="H165" s="230"/>
      <c r="I165" s="231">
        <f>ROUND(E165*H165,2)</f>
        <v>0</v>
      </c>
      <c r="J165" s="230"/>
      <c r="K165" s="231">
        <f>ROUND(E165*J165,2)</f>
        <v>0</v>
      </c>
      <c r="L165" s="231">
        <v>0</v>
      </c>
      <c r="M165" s="231">
        <f>G165*(1+L165/100)</f>
        <v>0</v>
      </c>
      <c r="N165" s="231">
        <v>0</v>
      </c>
      <c r="O165" s="231">
        <f>ROUND(E165*N165,2)</f>
        <v>0</v>
      </c>
      <c r="P165" s="231">
        <v>0</v>
      </c>
      <c r="Q165" s="231">
        <f>ROUND(E165*P165,2)</f>
        <v>0</v>
      </c>
      <c r="R165" s="231"/>
      <c r="S165" s="231"/>
      <c r="T165" s="232">
        <v>0</v>
      </c>
      <c r="U165" s="231">
        <f>ROUND(E165*T165,2)</f>
        <v>0</v>
      </c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320</v>
      </c>
      <c r="AF165" s="217"/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">
      <c r="A166" s="218">
        <v>151</v>
      </c>
      <c r="B166" s="223" t="s">
        <v>413</v>
      </c>
      <c r="C166" s="266" t="s">
        <v>309</v>
      </c>
      <c r="D166" s="225" t="s">
        <v>122</v>
      </c>
      <c r="E166" s="227">
        <v>1</v>
      </c>
      <c r="F166" s="230"/>
      <c r="G166" s="231">
        <f>ROUND(E166*F166,2)</f>
        <v>0</v>
      </c>
      <c r="H166" s="230"/>
      <c r="I166" s="231">
        <f>ROUND(E166*H166,2)</f>
        <v>0</v>
      </c>
      <c r="J166" s="230"/>
      <c r="K166" s="231">
        <f>ROUND(E166*J166,2)</f>
        <v>0</v>
      </c>
      <c r="L166" s="231">
        <v>0</v>
      </c>
      <c r="M166" s="231">
        <f>G166*(1+L166/100)</f>
        <v>0</v>
      </c>
      <c r="N166" s="231">
        <v>0</v>
      </c>
      <c r="O166" s="231">
        <f>ROUND(E166*N166,2)</f>
        <v>0</v>
      </c>
      <c r="P166" s="231">
        <v>0</v>
      </c>
      <c r="Q166" s="231">
        <f>ROUND(E166*P166,2)</f>
        <v>0</v>
      </c>
      <c r="R166" s="231"/>
      <c r="S166" s="231"/>
      <c r="T166" s="232">
        <v>0</v>
      </c>
      <c r="U166" s="231">
        <f>ROUND(E166*T166,2)</f>
        <v>0</v>
      </c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320</v>
      </c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ht="25.5" x14ac:dyDescent="0.2">
      <c r="A167" s="219" t="s">
        <v>107</v>
      </c>
      <c r="B167" s="224" t="s">
        <v>76</v>
      </c>
      <c r="C167" s="267" t="s">
        <v>77</v>
      </c>
      <c r="D167" s="226"/>
      <c r="E167" s="228"/>
      <c r="F167" s="233"/>
      <c r="G167" s="233">
        <f>SUMIF(AE168:AE178,"&lt;&gt;NOR",G168:G178)</f>
        <v>0</v>
      </c>
      <c r="H167" s="233"/>
      <c r="I167" s="233">
        <f>SUM(I168:I178)</f>
        <v>0</v>
      </c>
      <c r="J167" s="233"/>
      <c r="K167" s="233">
        <f>SUM(K168:K178)</f>
        <v>0</v>
      </c>
      <c r="L167" s="233"/>
      <c r="M167" s="233">
        <f>SUM(M168:M178)</f>
        <v>0</v>
      </c>
      <c r="N167" s="233"/>
      <c r="O167" s="233">
        <f>SUM(O168:O178)</f>
        <v>0</v>
      </c>
      <c r="P167" s="233"/>
      <c r="Q167" s="233">
        <f>SUM(Q168:Q178)</f>
        <v>0</v>
      </c>
      <c r="R167" s="233"/>
      <c r="S167" s="233"/>
      <c r="T167" s="234"/>
      <c r="U167" s="233">
        <f>SUM(U168:U178)</f>
        <v>11.45</v>
      </c>
      <c r="AE167" t="s">
        <v>108</v>
      </c>
    </row>
    <row r="168" spans="1:60" outlineLevel="1" x14ac:dyDescent="0.2">
      <c r="A168" s="218">
        <v>152</v>
      </c>
      <c r="B168" s="223" t="s">
        <v>414</v>
      </c>
      <c r="C168" s="266" t="s">
        <v>415</v>
      </c>
      <c r="D168" s="225" t="s">
        <v>122</v>
      </c>
      <c r="E168" s="227">
        <v>7</v>
      </c>
      <c r="F168" s="230"/>
      <c r="G168" s="231">
        <f>ROUND(E168*F168,2)</f>
        <v>0</v>
      </c>
      <c r="H168" s="230"/>
      <c r="I168" s="231">
        <f>ROUND(E168*H168,2)</f>
        <v>0</v>
      </c>
      <c r="J168" s="230"/>
      <c r="K168" s="231">
        <f>ROUND(E168*J168,2)</f>
        <v>0</v>
      </c>
      <c r="L168" s="231">
        <v>0</v>
      </c>
      <c r="M168" s="231">
        <f>G168*(1+L168/100)</f>
        <v>0</v>
      </c>
      <c r="N168" s="231">
        <v>0</v>
      </c>
      <c r="O168" s="231">
        <f>ROUND(E168*N168,2)</f>
        <v>0</v>
      </c>
      <c r="P168" s="231">
        <v>0</v>
      </c>
      <c r="Q168" s="231">
        <f>ROUND(E168*P168,2)</f>
        <v>0</v>
      </c>
      <c r="R168" s="231"/>
      <c r="S168" s="231"/>
      <c r="T168" s="232">
        <v>0.35</v>
      </c>
      <c r="U168" s="231">
        <f>ROUND(E168*T168,2)</f>
        <v>2.4500000000000002</v>
      </c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320</v>
      </c>
      <c r="AF168" s="217"/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1" x14ac:dyDescent="0.2">
      <c r="A169" s="218">
        <v>153</v>
      </c>
      <c r="B169" s="223" t="s">
        <v>416</v>
      </c>
      <c r="C169" s="266" t="s">
        <v>417</v>
      </c>
      <c r="D169" s="225" t="s">
        <v>122</v>
      </c>
      <c r="E169" s="227">
        <v>1</v>
      </c>
      <c r="F169" s="230"/>
      <c r="G169" s="231">
        <f>ROUND(E169*F169,2)</f>
        <v>0</v>
      </c>
      <c r="H169" s="230"/>
      <c r="I169" s="231">
        <f>ROUND(E169*H169,2)</f>
        <v>0</v>
      </c>
      <c r="J169" s="230"/>
      <c r="K169" s="231">
        <f>ROUND(E169*J169,2)</f>
        <v>0</v>
      </c>
      <c r="L169" s="231">
        <v>0</v>
      </c>
      <c r="M169" s="231">
        <f>G169*(1+L169/100)</f>
        <v>0</v>
      </c>
      <c r="N169" s="231">
        <v>0</v>
      </c>
      <c r="O169" s="231">
        <f>ROUND(E169*N169,2)</f>
        <v>0</v>
      </c>
      <c r="P169" s="231">
        <v>0</v>
      </c>
      <c r="Q169" s="231">
        <f>ROUND(E169*P169,2)</f>
        <v>0</v>
      </c>
      <c r="R169" s="231"/>
      <c r="S169" s="231"/>
      <c r="T169" s="232">
        <v>0.62</v>
      </c>
      <c r="U169" s="231">
        <f>ROUND(E169*T169,2)</f>
        <v>0.62</v>
      </c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 t="s">
        <v>320</v>
      </c>
      <c r="AF169" s="217"/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outlineLevel="1" x14ac:dyDescent="0.2">
      <c r="A170" s="218">
        <v>154</v>
      </c>
      <c r="B170" s="223" t="s">
        <v>237</v>
      </c>
      <c r="C170" s="266" t="s">
        <v>418</v>
      </c>
      <c r="D170" s="225" t="s">
        <v>122</v>
      </c>
      <c r="E170" s="227">
        <v>2</v>
      </c>
      <c r="F170" s="230"/>
      <c r="G170" s="231">
        <f>ROUND(E170*F170,2)</f>
        <v>0</v>
      </c>
      <c r="H170" s="230"/>
      <c r="I170" s="231">
        <f>ROUND(E170*H170,2)</f>
        <v>0</v>
      </c>
      <c r="J170" s="230"/>
      <c r="K170" s="231">
        <f>ROUND(E170*J170,2)</f>
        <v>0</v>
      </c>
      <c r="L170" s="231">
        <v>0</v>
      </c>
      <c r="M170" s="231">
        <f>G170*(1+L170/100)</f>
        <v>0</v>
      </c>
      <c r="N170" s="231">
        <v>0</v>
      </c>
      <c r="O170" s="231">
        <f>ROUND(E170*N170,2)</f>
        <v>0</v>
      </c>
      <c r="P170" s="231">
        <v>0</v>
      </c>
      <c r="Q170" s="231">
        <f>ROUND(E170*P170,2)</f>
        <v>0</v>
      </c>
      <c r="R170" s="231"/>
      <c r="S170" s="231"/>
      <c r="T170" s="232">
        <v>0</v>
      </c>
      <c r="U170" s="231">
        <f>ROUND(E170*T170,2)</f>
        <v>0</v>
      </c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 t="s">
        <v>320</v>
      </c>
      <c r="AF170" s="217"/>
      <c r="AG170" s="217"/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outlineLevel="1" x14ac:dyDescent="0.2">
      <c r="A171" s="218">
        <v>155</v>
      </c>
      <c r="B171" s="223" t="s">
        <v>419</v>
      </c>
      <c r="C171" s="266" t="s">
        <v>420</v>
      </c>
      <c r="D171" s="225" t="s">
        <v>122</v>
      </c>
      <c r="E171" s="227">
        <v>1</v>
      </c>
      <c r="F171" s="230"/>
      <c r="G171" s="231">
        <f>ROUND(E171*F171,2)</f>
        <v>0</v>
      </c>
      <c r="H171" s="230"/>
      <c r="I171" s="231">
        <f>ROUND(E171*H171,2)</f>
        <v>0</v>
      </c>
      <c r="J171" s="230"/>
      <c r="K171" s="231">
        <f>ROUND(E171*J171,2)</f>
        <v>0</v>
      </c>
      <c r="L171" s="231">
        <v>0</v>
      </c>
      <c r="M171" s="231">
        <f>G171*(1+L171/100)</f>
        <v>0</v>
      </c>
      <c r="N171" s="231">
        <v>0</v>
      </c>
      <c r="O171" s="231">
        <f>ROUND(E171*N171,2)</f>
        <v>0</v>
      </c>
      <c r="P171" s="231">
        <v>0</v>
      </c>
      <c r="Q171" s="231">
        <f>ROUND(E171*P171,2)</f>
        <v>0</v>
      </c>
      <c r="R171" s="231"/>
      <c r="S171" s="231"/>
      <c r="T171" s="232">
        <v>0</v>
      </c>
      <c r="U171" s="231">
        <f>ROUND(E171*T171,2)</f>
        <v>0</v>
      </c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 t="s">
        <v>320</v>
      </c>
      <c r="AF171" s="217"/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 x14ac:dyDescent="0.2">
      <c r="A172" s="218">
        <v>156</v>
      </c>
      <c r="B172" s="223" t="s">
        <v>421</v>
      </c>
      <c r="C172" s="266" t="s">
        <v>422</v>
      </c>
      <c r="D172" s="225" t="s">
        <v>122</v>
      </c>
      <c r="E172" s="227">
        <v>26</v>
      </c>
      <c r="F172" s="230"/>
      <c r="G172" s="231">
        <f>ROUND(E172*F172,2)</f>
        <v>0</v>
      </c>
      <c r="H172" s="230"/>
      <c r="I172" s="231">
        <f>ROUND(E172*H172,2)</f>
        <v>0</v>
      </c>
      <c r="J172" s="230"/>
      <c r="K172" s="231">
        <f>ROUND(E172*J172,2)</f>
        <v>0</v>
      </c>
      <c r="L172" s="231">
        <v>0</v>
      </c>
      <c r="M172" s="231">
        <f>G172*(1+L172/100)</f>
        <v>0</v>
      </c>
      <c r="N172" s="231">
        <v>0</v>
      </c>
      <c r="O172" s="231">
        <f>ROUND(E172*N172,2)</f>
        <v>0</v>
      </c>
      <c r="P172" s="231">
        <v>0</v>
      </c>
      <c r="Q172" s="231">
        <f>ROUND(E172*P172,2)</f>
        <v>0</v>
      </c>
      <c r="R172" s="231"/>
      <c r="S172" s="231"/>
      <c r="T172" s="232">
        <v>0.18967000000000001</v>
      </c>
      <c r="U172" s="231">
        <f>ROUND(E172*T172,2)</f>
        <v>4.93</v>
      </c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320</v>
      </c>
      <c r="AF172" s="217"/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1" x14ac:dyDescent="0.2">
      <c r="A173" s="218">
        <v>157</v>
      </c>
      <c r="B173" s="223" t="s">
        <v>423</v>
      </c>
      <c r="C173" s="266" t="s">
        <v>424</v>
      </c>
      <c r="D173" s="225" t="s">
        <v>122</v>
      </c>
      <c r="E173" s="227">
        <v>1</v>
      </c>
      <c r="F173" s="230"/>
      <c r="G173" s="231">
        <f>ROUND(E173*F173,2)</f>
        <v>0</v>
      </c>
      <c r="H173" s="230"/>
      <c r="I173" s="231">
        <f>ROUND(E173*H173,2)</f>
        <v>0</v>
      </c>
      <c r="J173" s="230"/>
      <c r="K173" s="231">
        <f>ROUND(E173*J173,2)</f>
        <v>0</v>
      </c>
      <c r="L173" s="231">
        <v>0</v>
      </c>
      <c r="M173" s="231">
        <f>G173*(1+L173/100)</f>
        <v>0</v>
      </c>
      <c r="N173" s="231">
        <v>0</v>
      </c>
      <c r="O173" s="231">
        <f>ROUND(E173*N173,2)</f>
        <v>0</v>
      </c>
      <c r="P173" s="231">
        <v>0</v>
      </c>
      <c r="Q173" s="231">
        <f>ROUND(E173*P173,2)</f>
        <v>0</v>
      </c>
      <c r="R173" s="231"/>
      <c r="S173" s="231"/>
      <c r="T173" s="232">
        <v>0.34782999999999997</v>
      </c>
      <c r="U173" s="231">
        <f>ROUND(E173*T173,2)</f>
        <v>0.35</v>
      </c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320</v>
      </c>
      <c r="AF173" s="217"/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1" x14ac:dyDescent="0.2">
      <c r="A174" s="218">
        <v>158</v>
      </c>
      <c r="B174" s="223" t="s">
        <v>425</v>
      </c>
      <c r="C174" s="266" t="s">
        <v>426</v>
      </c>
      <c r="D174" s="225" t="s">
        <v>122</v>
      </c>
      <c r="E174" s="227">
        <v>1</v>
      </c>
      <c r="F174" s="230"/>
      <c r="G174" s="231">
        <f>ROUND(E174*F174,2)</f>
        <v>0</v>
      </c>
      <c r="H174" s="230"/>
      <c r="I174" s="231">
        <f>ROUND(E174*H174,2)</f>
        <v>0</v>
      </c>
      <c r="J174" s="230"/>
      <c r="K174" s="231">
        <f>ROUND(E174*J174,2)</f>
        <v>0</v>
      </c>
      <c r="L174" s="231">
        <v>0</v>
      </c>
      <c r="M174" s="231">
        <f>G174*(1+L174/100)</f>
        <v>0</v>
      </c>
      <c r="N174" s="231">
        <v>0</v>
      </c>
      <c r="O174" s="231">
        <f>ROUND(E174*N174,2)</f>
        <v>0</v>
      </c>
      <c r="P174" s="231">
        <v>0</v>
      </c>
      <c r="Q174" s="231">
        <f>ROUND(E174*P174,2)</f>
        <v>0</v>
      </c>
      <c r="R174" s="231"/>
      <c r="S174" s="231"/>
      <c r="T174" s="232">
        <v>0.67466999999999999</v>
      </c>
      <c r="U174" s="231">
        <f>ROUND(E174*T174,2)</f>
        <v>0.67</v>
      </c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320</v>
      </c>
      <c r="AF174" s="217"/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outlineLevel="1" x14ac:dyDescent="0.2">
      <c r="A175" s="218">
        <v>159</v>
      </c>
      <c r="B175" s="223" t="s">
        <v>427</v>
      </c>
      <c r="C175" s="266" t="s">
        <v>428</v>
      </c>
      <c r="D175" s="225" t="s">
        <v>122</v>
      </c>
      <c r="E175" s="227">
        <v>1</v>
      </c>
      <c r="F175" s="230"/>
      <c r="G175" s="231">
        <f>ROUND(E175*F175,2)</f>
        <v>0</v>
      </c>
      <c r="H175" s="230"/>
      <c r="I175" s="231">
        <f>ROUND(E175*H175,2)</f>
        <v>0</v>
      </c>
      <c r="J175" s="230"/>
      <c r="K175" s="231">
        <f>ROUND(E175*J175,2)</f>
        <v>0</v>
      </c>
      <c r="L175" s="231">
        <v>0</v>
      </c>
      <c r="M175" s="231">
        <f>G175*(1+L175/100)</f>
        <v>0</v>
      </c>
      <c r="N175" s="231">
        <v>0</v>
      </c>
      <c r="O175" s="231">
        <f>ROUND(E175*N175,2)</f>
        <v>0</v>
      </c>
      <c r="P175" s="231">
        <v>0</v>
      </c>
      <c r="Q175" s="231">
        <f>ROUND(E175*P175,2)</f>
        <v>0</v>
      </c>
      <c r="R175" s="231"/>
      <c r="S175" s="231"/>
      <c r="T175" s="232">
        <v>0</v>
      </c>
      <c r="U175" s="231">
        <f>ROUND(E175*T175,2)</f>
        <v>0</v>
      </c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320</v>
      </c>
      <c r="AF175" s="217"/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ht="22.5" outlineLevel="1" x14ac:dyDescent="0.2">
      <c r="A176" s="218">
        <v>160</v>
      </c>
      <c r="B176" s="223" t="s">
        <v>429</v>
      </c>
      <c r="C176" s="266" t="s">
        <v>430</v>
      </c>
      <c r="D176" s="225" t="s">
        <v>122</v>
      </c>
      <c r="E176" s="227">
        <v>8</v>
      </c>
      <c r="F176" s="230"/>
      <c r="G176" s="231">
        <f>ROUND(E176*F176,2)</f>
        <v>0</v>
      </c>
      <c r="H176" s="230"/>
      <c r="I176" s="231">
        <f>ROUND(E176*H176,2)</f>
        <v>0</v>
      </c>
      <c r="J176" s="230"/>
      <c r="K176" s="231">
        <f>ROUND(E176*J176,2)</f>
        <v>0</v>
      </c>
      <c r="L176" s="231">
        <v>0</v>
      </c>
      <c r="M176" s="231">
        <f>G176*(1+L176/100)</f>
        <v>0</v>
      </c>
      <c r="N176" s="231">
        <v>0</v>
      </c>
      <c r="O176" s="231">
        <f>ROUND(E176*N176,2)</f>
        <v>0</v>
      </c>
      <c r="P176" s="231">
        <v>0</v>
      </c>
      <c r="Q176" s="231">
        <f>ROUND(E176*P176,2)</f>
        <v>0</v>
      </c>
      <c r="R176" s="231"/>
      <c r="S176" s="231"/>
      <c r="T176" s="232">
        <v>0.21082999999999999</v>
      </c>
      <c r="U176" s="231">
        <f>ROUND(E176*T176,2)</f>
        <v>1.69</v>
      </c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320</v>
      </c>
      <c r="AF176" s="217"/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1" x14ac:dyDescent="0.2">
      <c r="A177" s="218">
        <v>161</v>
      </c>
      <c r="B177" s="223" t="s">
        <v>431</v>
      </c>
      <c r="C177" s="266" t="s">
        <v>432</v>
      </c>
      <c r="D177" s="225" t="s">
        <v>117</v>
      </c>
      <c r="E177" s="227">
        <v>16</v>
      </c>
      <c r="F177" s="230"/>
      <c r="G177" s="231">
        <f>ROUND(E177*F177,2)</f>
        <v>0</v>
      </c>
      <c r="H177" s="230"/>
      <c r="I177" s="231">
        <f>ROUND(E177*H177,2)</f>
        <v>0</v>
      </c>
      <c r="J177" s="230"/>
      <c r="K177" s="231">
        <f>ROUND(E177*J177,2)</f>
        <v>0</v>
      </c>
      <c r="L177" s="231">
        <v>0</v>
      </c>
      <c r="M177" s="231">
        <f>G177*(1+L177/100)</f>
        <v>0</v>
      </c>
      <c r="N177" s="231">
        <v>0</v>
      </c>
      <c r="O177" s="231">
        <f>ROUND(E177*N177,2)</f>
        <v>0</v>
      </c>
      <c r="P177" s="231">
        <v>0</v>
      </c>
      <c r="Q177" s="231">
        <f>ROUND(E177*P177,2)</f>
        <v>0</v>
      </c>
      <c r="R177" s="231"/>
      <c r="S177" s="231"/>
      <c r="T177" s="232">
        <v>4.6330000000000003E-2</v>
      </c>
      <c r="U177" s="231">
        <f>ROUND(E177*T177,2)</f>
        <v>0.74</v>
      </c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320</v>
      </c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1" x14ac:dyDescent="0.2">
      <c r="A178" s="218">
        <v>162</v>
      </c>
      <c r="B178" s="223" t="s">
        <v>433</v>
      </c>
      <c r="C178" s="266" t="s">
        <v>434</v>
      </c>
      <c r="D178" s="225" t="s">
        <v>122</v>
      </c>
      <c r="E178" s="227">
        <v>2</v>
      </c>
      <c r="F178" s="230"/>
      <c r="G178" s="231">
        <f>ROUND(E178*F178,2)</f>
        <v>0</v>
      </c>
      <c r="H178" s="230"/>
      <c r="I178" s="231">
        <f>ROUND(E178*H178,2)</f>
        <v>0</v>
      </c>
      <c r="J178" s="230"/>
      <c r="K178" s="231">
        <f>ROUND(E178*J178,2)</f>
        <v>0</v>
      </c>
      <c r="L178" s="231">
        <v>0</v>
      </c>
      <c r="M178" s="231">
        <f>G178*(1+L178/100)</f>
        <v>0</v>
      </c>
      <c r="N178" s="231">
        <v>0</v>
      </c>
      <c r="O178" s="231">
        <f>ROUND(E178*N178,2)</f>
        <v>0</v>
      </c>
      <c r="P178" s="231">
        <v>0</v>
      </c>
      <c r="Q178" s="231">
        <f>ROUND(E178*P178,2)</f>
        <v>0</v>
      </c>
      <c r="R178" s="231"/>
      <c r="S178" s="231"/>
      <c r="T178" s="232">
        <v>0</v>
      </c>
      <c r="U178" s="231">
        <f>ROUND(E178*T178,2)</f>
        <v>0</v>
      </c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 t="s">
        <v>320</v>
      </c>
      <c r="AF178" s="217"/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x14ac:dyDescent="0.2">
      <c r="A179" s="219" t="s">
        <v>107</v>
      </c>
      <c r="B179" s="224" t="s">
        <v>78</v>
      </c>
      <c r="C179" s="267" t="s">
        <v>79</v>
      </c>
      <c r="D179" s="226"/>
      <c r="E179" s="228"/>
      <c r="F179" s="233"/>
      <c r="G179" s="233">
        <f>SUMIF(AE180:AE185,"&lt;&gt;NOR",G180:G185)</f>
        <v>0</v>
      </c>
      <c r="H179" s="233"/>
      <c r="I179" s="233">
        <f>SUM(I180:I185)</f>
        <v>0</v>
      </c>
      <c r="J179" s="233"/>
      <c r="K179" s="233">
        <f>SUM(K180:K185)</f>
        <v>0</v>
      </c>
      <c r="L179" s="233"/>
      <c r="M179" s="233">
        <f>SUM(M180:M185)</f>
        <v>0</v>
      </c>
      <c r="N179" s="233"/>
      <c r="O179" s="233">
        <f>SUM(O180:O185)</f>
        <v>0</v>
      </c>
      <c r="P179" s="233"/>
      <c r="Q179" s="233">
        <f>SUM(Q180:Q185)</f>
        <v>0</v>
      </c>
      <c r="R179" s="233"/>
      <c r="S179" s="233"/>
      <c r="T179" s="234"/>
      <c r="U179" s="233">
        <f>SUM(U180:U185)</f>
        <v>35.549999999999997</v>
      </c>
      <c r="AE179" t="s">
        <v>108</v>
      </c>
    </row>
    <row r="180" spans="1:60" outlineLevel="1" x14ac:dyDescent="0.2">
      <c r="A180" s="218">
        <v>163</v>
      </c>
      <c r="B180" s="223" t="s">
        <v>435</v>
      </c>
      <c r="C180" s="266" t="s">
        <v>436</v>
      </c>
      <c r="D180" s="225" t="s">
        <v>122</v>
      </c>
      <c r="E180" s="227">
        <v>34</v>
      </c>
      <c r="F180" s="230"/>
      <c r="G180" s="231">
        <f>ROUND(E180*F180,2)</f>
        <v>0</v>
      </c>
      <c r="H180" s="230"/>
      <c r="I180" s="231">
        <f>ROUND(E180*H180,2)</f>
        <v>0</v>
      </c>
      <c r="J180" s="230"/>
      <c r="K180" s="231">
        <f>ROUND(E180*J180,2)</f>
        <v>0</v>
      </c>
      <c r="L180" s="231">
        <v>0</v>
      </c>
      <c r="M180" s="231">
        <f>G180*(1+L180/100)</f>
        <v>0</v>
      </c>
      <c r="N180" s="231">
        <v>0</v>
      </c>
      <c r="O180" s="231">
        <f>ROUND(E180*N180,2)</f>
        <v>0</v>
      </c>
      <c r="P180" s="231">
        <v>0</v>
      </c>
      <c r="Q180" s="231">
        <f>ROUND(E180*P180,2)</f>
        <v>0</v>
      </c>
      <c r="R180" s="231"/>
      <c r="S180" s="231"/>
      <c r="T180" s="232">
        <v>0.31617000000000001</v>
      </c>
      <c r="U180" s="231">
        <f>ROUND(E180*T180,2)</f>
        <v>10.75</v>
      </c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 t="s">
        <v>320</v>
      </c>
      <c r="AF180" s="217"/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outlineLevel="1" x14ac:dyDescent="0.2">
      <c r="A181" s="218">
        <v>164</v>
      </c>
      <c r="B181" s="223" t="s">
        <v>437</v>
      </c>
      <c r="C181" s="266" t="s">
        <v>438</v>
      </c>
      <c r="D181" s="225" t="s">
        <v>122</v>
      </c>
      <c r="E181" s="227">
        <v>9</v>
      </c>
      <c r="F181" s="230"/>
      <c r="G181" s="231">
        <f>ROUND(E181*F181,2)</f>
        <v>0</v>
      </c>
      <c r="H181" s="230"/>
      <c r="I181" s="231">
        <f>ROUND(E181*H181,2)</f>
        <v>0</v>
      </c>
      <c r="J181" s="230"/>
      <c r="K181" s="231">
        <f>ROUND(E181*J181,2)</f>
        <v>0</v>
      </c>
      <c r="L181" s="231">
        <v>0</v>
      </c>
      <c r="M181" s="231">
        <f>G181*(1+L181/100)</f>
        <v>0</v>
      </c>
      <c r="N181" s="231">
        <v>0</v>
      </c>
      <c r="O181" s="231">
        <f>ROUND(E181*N181,2)</f>
        <v>0</v>
      </c>
      <c r="P181" s="231">
        <v>0</v>
      </c>
      <c r="Q181" s="231">
        <f>ROUND(E181*P181,2)</f>
        <v>0</v>
      </c>
      <c r="R181" s="231"/>
      <c r="S181" s="231"/>
      <c r="T181" s="232">
        <v>0.33733000000000002</v>
      </c>
      <c r="U181" s="231">
        <f>ROUND(E181*T181,2)</f>
        <v>3.04</v>
      </c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320</v>
      </c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1" x14ac:dyDescent="0.2">
      <c r="A182" s="218">
        <v>165</v>
      </c>
      <c r="B182" s="223" t="s">
        <v>439</v>
      </c>
      <c r="C182" s="266" t="s">
        <v>440</v>
      </c>
      <c r="D182" s="225" t="s">
        <v>122</v>
      </c>
      <c r="E182" s="227">
        <v>24</v>
      </c>
      <c r="F182" s="230"/>
      <c r="G182" s="231">
        <f>ROUND(E182*F182,2)</f>
        <v>0</v>
      </c>
      <c r="H182" s="230"/>
      <c r="I182" s="231">
        <f>ROUND(E182*H182,2)</f>
        <v>0</v>
      </c>
      <c r="J182" s="230"/>
      <c r="K182" s="231">
        <f>ROUND(E182*J182,2)</f>
        <v>0</v>
      </c>
      <c r="L182" s="231">
        <v>0</v>
      </c>
      <c r="M182" s="231">
        <f>G182*(1+L182/100)</f>
        <v>0</v>
      </c>
      <c r="N182" s="231">
        <v>0</v>
      </c>
      <c r="O182" s="231">
        <f>ROUND(E182*N182,2)</f>
        <v>0</v>
      </c>
      <c r="P182" s="231">
        <v>0</v>
      </c>
      <c r="Q182" s="231">
        <f>ROUND(E182*P182,2)</f>
        <v>0</v>
      </c>
      <c r="R182" s="231"/>
      <c r="S182" s="231"/>
      <c r="T182" s="232">
        <v>0.80117000000000005</v>
      </c>
      <c r="U182" s="231">
        <f>ROUND(E182*T182,2)</f>
        <v>19.23</v>
      </c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 t="s">
        <v>320</v>
      </c>
      <c r="AF182" s="217"/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ht="22.5" outlineLevel="1" x14ac:dyDescent="0.2">
      <c r="A183" s="218">
        <v>166</v>
      </c>
      <c r="B183" s="223" t="s">
        <v>441</v>
      </c>
      <c r="C183" s="266" t="s">
        <v>442</v>
      </c>
      <c r="D183" s="225" t="s">
        <v>122</v>
      </c>
      <c r="E183" s="227">
        <v>2</v>
      </c>
      <c r="F183" s="230"/>
      <c r="G183" s="231">
        <f>ROUND(E183*F183,2)</f>
        <v>0</v>
      </c>
      <c r="H183" s="230"/>
      <c r="I183" s="231">
        <f>ROUND(E183*H183,2)</f>
        <v>0</v>
      </c>
      <c r="J183" s="230"/>
      <c r="K183" s="231">
        <f>ROUND(E183*J183,2)</f>
        <v>0</v>
      </c>
      <c r="L183" s="231">
        <v>0</v>
      </c>
      <c r="M183" s="231">
        <f>G183*(1+L183/100)</f>
        <v>0</v>
      </c>
      <c r="N183" s="231">
        <v>0</v>
      </c>
      <c r="O183" s="231">
        <f>ROUND(E183*N183,2)</f>
        <v>0</v>
      </c>
      <c r="P183" s="231">
        <v>0</v>
      </c>
      <c r="Q183" s="231">
        <f>ROUND(E183*P183,2)</f>
        <v>0</v>
      </c>
      <c r="R183" s="231"/>
      <c r="S183" s="231"/>
      <c r="T183" s="232">
        <v>0.54817000000000005</v>
      </c>
      <c r="U183" s="231">
        <f>ROUND(E183*T183,2)</f>
        <v>1.1000000000000001</v>
      </c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320</v>
      </c>
      <c r="AF183" s="217"/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 x14ac:dyDescent="0.2">
      <c r="A184" s="218">
        <v>167</v>
      </c>
      <c r="B184" s="223" t="s">
        <v>443</v>
      </c>
      <c r="C184" s="266" t="s">
        <v>444</v>
      </c>
      <c r="D184" s="225" t="s">
        <v>122</v>
      </c>
      <c r="E184" s="227">
        <v>2</v>
      </c>
      <c r="F184" s="230"/>
      <c r="G184" s="231">
        <f>ROUND(E184*F184,2)</f>
        <v>0</v>
      </c>
      <c r="H184" s="230"/>
      <c r="I184" s="231">
        <f>ROUND(E184*H184,2)</f>
        <v>0</v>
      </c>
      <c r="J184" s="230"/>
      <c r="K184" s="231">
        <f>ROUND(E184*J184,2)</f>
        <v>0</v>
      </c>
      <c r="L184" s="231">
        <v>0</v>
      </c>
      <c r="M184" s="231">
        <f>G184*(1+L184/100)</f>
        <v>0</v>
      </c>
      <c r="N184" s="231">
        <v>0</v>
      </c>
      <c r="O184" s="231">
        <f>ROUND(E184*N184,2)</f>
        <v>0</v>
      </c>
      <c r="P184" s="231">
        <v>0</v>
      </c>
      <c r="Q184" s="231">
        <f>ROUND(E184*P184,2)</f>
        <v>0</v>
      </c>
      <c r="R184" s="231"/>
      <c r="S184" s="231"/>
      <c r="T184" s="232">
        <v>0.71682999999999997</v>
      </c>
      <c r="U184" s="231">
        <f>ROUND(E184*T184,2)</f>
        <v>1.43</v>
      </c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 t="s">
        <v>320</v>
      </c>
      <c r="AF184" s="217"/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outlineLevel="1" x14ac:dyDescent="0.2">
      <c r="A185" s="244">
        <v>168</v>
      </c>
      <c r="B185" s="245" t="s">
        <v>445</v>
      </c>
      <c r="C185" s="268" t="s">
        <v>446</v>
      </c>
      <c r="D185" s="246" t="s">
        <v>122</v>
      </c>
      <c r="E185" s="247">
        <v>2</v>
      </c>
      <c r="F185" s="248"/>
      <c r="G185" s="249">
        <f>ROUND(E185*F185,2)</f>
        <v>0</v>
      </c>
      <c r="H185" s="248"/>
      <c r="I185" s="249">
        <f>ROUND(E185*H185,2)</f>
        <v>0</v>
      </c>
      <c r="J185" s="248"/>
      <c r="K185" s="249">
        <f>ROUND(E185*J185,2)</f>
        <v>0</v>
      </c>
      <c r="L185" s="249">
        <v>0</v>
      </c>
      <c r="M185" s="249">
        <f>G185*(1+L185/100)</f>
        <v>0</v>
      </c>
      <c r="N185" s="249">
        <v>0</v>
      </c>
      <c r="O185" s="249">
        <f>ROUND(E185*N185,2)</f>
        <v>0</v>
      </c>
      <c r="P185" s="249">
        <v>0</v>
      </c>
      <c r="Q185" s="249">
        <f>ROUND(E185*P185,2)</f>
        <v>0</v>
      </c>
      <c r="R185" s="249"/>
      <c r="S185" s="249"/>
      <c r="T185" s="250">
        <v>0</v>
      </c>
      <c r="U185" s="249">
        <f>ROUND(E185*T185,2)</f>
        <v>0</v>
      </c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320</v>
      </c>
      <c r="AF185" s="217"/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x14ac:dyDescent="0.2">
      <c r="A186" s="6"/>
      <c r="B186" s="7" t="s">
        <v>447</v>
      </c>
      <c r="C186" s="269" t="s">
        <v>447</v>
      </c>
      <c r="D186" s="9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AC186">
        <v>15</v>
      </c>
      <c r="AD186">
        <v>21</v>
      </c>
    </row>
    <row r="187" spans="1:60" x14ac:dyDescent="0.2">
      <c r="A187" s="251"/>
      <c r="B187" s="252">
        <v>26</v>
      </c>
      <c r="C187" s="270" t="s">
        <v>447</v>
      </c>
      <c r="D187" s="253"/>
      <c r="E187" s="254"/>
      <c r="F187" s="254"/>
      <c r="G187" s="265">
        <f>G8+G23+G48+G66+G84+G115+G126+G145+G167+G179</f>
        <v>0</v>
      </c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AC187">
        <f>SUMIF(L7:L185,AC186,G7:G185)</f>
        <v>0</v>
      </c>
      <c r="AD187">
        <f>SUMIF(L7:L185,AD186,G7:G185)</f>
        <v>0</v>
      </c>
      <c r="AE187" t="s">
        <v>448</v>
      </c>
    </row>
    <row r="188" spans="1:60" x14ac:dyDescent="0.2">
      <c r="A188" s="6"/>
      <c r="B188" s="7" t="s">
        <v>447</v>
      </c>
      <c r="C188" s="269" t="s">
        <v>447</v>
      </c>
      <c r="D188" s="9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60" x14ac:dyDescent="0.2">
      <c r="A189" s="6"/>
      <c r="B189" s="7" t="s">
        <v>447</v>
      </c>
      <c r="C189" s="269" t="s">
        <v>447</v>
      </c>
      <c r="D189" s="9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60" x14ac:dyDescent="0.2">
      <c r="A190" s="255">
        <v>33</v>
      </c>
      <c r="B190" s="255"/>
      <c r="C190" s="271"/>
      <c r="D190" s="9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spans="1:60" x14ac:dyDescent="0.2">
      <c r="A191" s="256"/>
      <c r="B191" s="257"/>
      <c r="C191" s="272"/>
      <c r="D191" s="257"/>
      <c r="E191" s="257"/>
      <c r="F191" s="257"/>
      <c r="G191" s="258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AE191" t="s">
        <v>449</v>
      </c>
    </row>
    <row r="192" spans="1:60" x14ac:dyDescent="0.2">
      <c r="A192" s="259"/>
      <c r="B192" s="260"/>
      <c r="C192" s="273"/>
      <c r="D192" s="260"/>
      <c r="E192" s="260"/>
      <c r="F192" s="260"/>
      <c r="G192" s="261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spans="1:31" x14ac:dyDescent="0.2">
      <c r="A193" s="259"/>
      <c r="B193" s="260"/>
      <c r="C193" s="273"/>
      <c r="D193" s="260"/>
      <c r="E193" s="260"/>
      <c r="F193" s="260"/>
      <c r="G193" s="261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spans="1:31" x14ac:dyDescent="0.2">
      <c r="A194" s="259"/>
      <c r="B194" s="260"/>
      <c r="C194" s="273"/>
      <c r="D194" s="260"/>
      <c r="E194" s="260"/>
      <c r="F194" s="260"/>
      <c r="G194" s="261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31" x14ac:dyDescent="0.2">
      <c r="A195" s="262"/>
      <c r="B195" s="263"/>
      <c r="C195" s="274"/>
      <c r="D195" s="263"/>
      <c r="E195" s="263"/>
      <c r="F195" s="263"/>
      <c r="G195" s="264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31" x14ac:dyDescent="0.2">
      <c r="A196" s="6"/>
      <c r="B196" s="7" t="s">
        <v>447</v>
      </c>
      <c r="C196" s="269" t="s">
        <v>447</v>
      </c>
      <c r="D196" s="9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spans="1:31" x14ac:dyDescent="0.2">
      <c r="C197" s="275"/>
      <c r="D197" s="198"/>
      <c r="AE197" t="s">
        <v>450</v>
      </c>
    </row>
    <row r="198" spans="1:31" x14ac:dyDescent="0.2">
      <c r="D198" s="198"/>
    </row>
    <row r="199" spans="1:31" x14ac:dyDescent="0.2">
      <c r="D199" s="198"/>
    </row>
    <row r="200" spans="1:31" x14ac:dyDescent="0.2">
      <c r="D200" s="198"/>
    </row>
    <row r="201" spans="1:31" x14ac:dyDescent="0.2">
      <c r="D201" s="198"/>
    </row>
    <row r="202" spans="1:31" x14ac:dyDescent="0.2">
      <c r="D202" s="198"/>
    </row>
    <row r="203" spans="1:31" x14ac:dyDescent="0.2">
      <c r="D203" s="198"/>
    </row>
    <row r="204" spans="1:31" x14ac:dyDescent="0.2">
      <c r="D204" s="198"/>
    </row>
    <row r="205" spans="1:31" x14ac:dyDescent="0.2">
      <c r="D205" s="198"/>
    </row>
    <row r="206" spans="1:31" x14ac:dyDescent="0.2">
      <c r="D206" s="198"/>
    </row>
    <row r="207" spans="1:31" x14ac:dyDescent="0.2">
      <c r="D207" s="198"/>
    </row>
    <row r="208" spans="1:31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190:C190"/>
    <mergeCell ref="A191:G195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Laďa</dc:creator>
  <cp:lastModifiedBy>Laďa</cp:lastModifiedBy>
  <cp:lastPrinted>2014-02-28T09:52:57Z</cp:lastPrinted>
  <dcterms:created xsi:type="dcterms:W3CDTF">2009-04-08T07:15:50Z</dcterms:created>
  <dcterms:modified xsi:type="dcterms:W3CDTF">2017-10-26T13:38:34Z</dcterms:modified>
</cp:coreProperties>
</file>